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34" activeTab="2"/>
  </bookViews>
  <sheets>
    <sheet name="квалификация" sheetId="1" r:id="rId1"/>
    <sheet name="раунды" sheetId="2" r:id="rId2"/>
    <sheet name="Финал" sheetId="3" r:id="rId3"/>
    <sheet name="карта" sheetId="4" r:id="rId4"/>
    <sheet name="список" sheetId="5" r:id="rId5"/>
  </sheets>
  <definedNames>
    <definedName name="_xlnm.Print_Area" localSheetId="0">'квалификация'!$A$1:$Q$48</definedName>
  </definedNames>
  <calcPr fullCalcOnLoad="1"/>
</workbook>
</file>

<file path=xl/sharedStrings.xml><?xml version="1.0" encoding="utf-8"?>
<sst xmlns="http://schemas.openxmlformats.org/spreadsheetml/2006/main" count="211" uniqueCount="69">
  <si>
    <t>Федерация боулинга</t>
  </si>
  <si>
    <t>Волгоградской области</t>
  </si>
  <si>
    <t xml:space="preserve">                         Чемпионат Волгоградской области по боулингу 2023</t>
  </si>
  <si>
    <t xml:space="preserve">7 этап </t>
  </si>
  <si>
    <t>9 сентября 2023 г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</si>
  <si>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</si>
  <si>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</si>
  <si>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</si>
  <si>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</si>
  <si>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</si>
  <si>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</si>
  <si>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</si>
  <si>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</si>
  <si>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 xml:space="preserve">                                  Чемпионат Волгоградской области по боулингу  2022</t>
  </si>
  <si>
    <t>место</t>
  </si>
  <si>
    <t>мин.</t>
  </si>
  <si>
    <t xml:space="preserve">место </t>
  </si>
  <si>
    <t>мин</t>
  </si>
  <si>
    <t>Карточка участника Чемпионата Волгоградской области</t>
  </si>
  <si>
    <t>Ф.И.О.________________________________      №__________</t>
  </si>
  <si>
    <t>итого/6</t>
  </si>
  <si>
    <t>подпись</t>
  </si>
  <si>
    <t>Карточка участника  Чемпионата Волгоградской области</t>
  </si>
  <si>
    <t>Ф.И.О.</t>
  </si>
  <si>
    <t>Алымов Сергей</t>
  </si>
  <si>
    <t>Волгоград</t>
  </si>
  <si>
    <t>Авилов Виктор</t>
  </si>
  <si>
    <t>Краснодар</t>
  </si>
  <si>
    <t>Анипко Александр</t>
  </si>
  <si>
    <t>Альчаков Андрей</t>
  </si>
  <si>
    <t>Ставрополь</t>
  </si>
  <si>
    <t>Беляков Александр</t>
  </si>
  <si>
    <t>Белов Андрей</t>
  </si>
  <si>
    <t>Волжский</t>
  </si>
  <si>
    <t>Гущин Александр</t>
  </si>
  <si>
    <t>Доронкин Сергей</t>
  </si>
  <si>
    <t>Воронеж</t>
  </si>
  <si>
    <t>Жиделёв Андрей</t>
  </si>
  <si>
    <t>Егозарьян Артур</t>
  </si>
  <si>
    <t>Лаптев Вячеслав</t>
  </si>
  <si>
    <t>Егорычев Максим</t>
  </si>
  <si>
    <t>Лявин Андрей</t>
  </si>
  <si>
    <t>Иванова Ольга</t>
  </si>
  <si>
    <t>Марченко Пётр</t>
  </si>
  <si>
    <t>Карпов Сергей</t>
  </si>
  <si>
    <t>Мясников Владимир</t>
  </si>
  <si>
    <t>Кияшкин Александр</t>
  </si>
  <si>
    <t>Камышин</t>
  </si>
  <si>
    <t>Мясникова Наталья</t>
  </si>
  <si>
    <t>Королёв Юрий</t>
  </si>
  <si>
    <t>Поляков Александр</t>
  </si>
  <si>
    <t>Лазарев Сергей</t>
  </si>
  <si>
    <t>Свиридов Юрий</t>
  </si>
  <si>
    <t>Мисходжев Руслан</t>
  </si>
  <si>
    <t>Севостьянов Николай</t>
  </si>
  <si>
    <t>Руденко Сергей</t>
  </si>
  <si>
    <t>Таганов Алексей</t>
  </si>
  <si>
    <t>Сизов Юрий</t>
  </si>
  <si>
    <t>Тарапатин Василий</t>
  </si>
  <si>
    <t>Шатыгина Ирина</t>
  </si>
  <si>
    <t>Тетюшев Александр</t>
  </si>
  <si>
    <t>Шукаев Максим</t>
  </si>
  <si>
    <t>Тихонов Константин</t>
  </si>
  <si>
    <t>Фамин Денис</t>
  </si>
  <si>
    <t>Цыганков Валерий</t>
  </si>
  <si>
    <t>Цыганкова Надежда</t>
  </si>
  <si>
    <t>Голубев Анатолий</t>
  </si>
  <si>
    <t>Жиделев Андрей</t>
  </si>
  <si>
    <t>Королев Юрий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</si>
</sst>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0.5"/>
      <color indexed="9"/>
      <name val="Arial"/>
      <family val="2"/>
    </font>
    <font>
      <sz val="10.5"/>
      <name val="Arial"/>
      <family val="2"/>
    </font>
    <font>
      <sz val="14"/>
      <name val="Times New Roman"/>
      <family val="1"/>
    </font>
    <font>
      <b/>
      <sz val="12"/>
      <color indexed="9"/>
      <name val="Arial"/>
      <family val="2"/>
    </font>
    <font>
      <b/>
      <sz val="15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0.5"/>
      <color indexed="55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b/>
      <sz val="10"/>
      <color indexed="12"/>
      <name val="Times New Roman"/>
      <family val="1"/>
    </font>
    <font>
      <b/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0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1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6" fillId="0" borderId="8" xfId="0" applyFont="1" applyBorder="1" applyAlignment="1">
      <alignment horizontal="left"/>
    </xf>
    <xf numFmtId="0" fontId="11" fillId="0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1" fontId="10" fillId="0" borderId="8" xfId="0" applyNumberFormat="1" applyFont="1" applyFill="1" applyBorder="1" applyAlignment="1">
      <alignment horizontal="center" vertical="center"/>
    </xf>
    <xf numFmtId="2" fontId="10" fillId="0" borderId="8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3" borderId="1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9" fillId="3" borderId="14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27" fillId="0" borderId="4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2" fontId="24" fillId="0" borderId="1" xfId="0" applyNumberFormat="1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" xfId="0" applyFont="1" applyBorder="1" applyAlignment="1">
      <alignment horizontal="left"/>
    </xf>
    <xf numFmtId="0" fontId="27" fillId="0" borderId="4" xfId="0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0" fontId="33" fillId="0" borderId="1" xfId="0" applyFont="1" applyBorder="1" applyAlignment="1">
      <alignment horizontal="center"/>
    </xf>
    <xf numFmtId="0" fontId="16" fillId="0" borderId="1" xfId="0" applyFont="1" applyBorder="1" applyAlignment="1">
      <alignment/>
    </xf>
    <xf numFmtId="0" fontId="16" fillId="0" borderId="1" xfId="0" applyFont="1" applyBorder="1" applyAlignment="1">
      <alignment horizontal="center"/>
    </xf>
    <xf numFmtId="0" fontId="21" fillId="0" borderId="1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23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8" fillId="2" borderId="26" xfId="0" applyFont="1" applyFill="1" applyBorder="1" applyAlignment="1">
      <alignment horizontal="center"/>
    </xf>
    <xf numFmtId="0" fontId="18" fillId="2" borderId="27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28" fillId="2" borderId="26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0" fontId="37" fillId="2" borderId="2" xfId="0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0</xdr:row>
      <xdr:rowOff>66675</xdr:rowOff>
    </xdr:from>
    <xdr:to>
      <xdr:col>6</xdr:col>
      <xdr:colOff>266700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666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66675"/>
          <a:ext cx="5048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0</xdr:row>
      <xdr:rowOff>66675</xdr:rowOff>
    </xdr:from>
    <xdr:to>
      <xdr:col>10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66675"/>
          <a:ext cx="5143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zoomScale="55" zoomScaleNormal="55" workbookViewId="0" topLeftCell="A9">
      <selection activeCell="T22" sqref="T22"/>
    </sheetView>
  </sheetViews>
  <sheetFormatPr defaultColWidth="9.140625" defaultRowHeight="12.75"/>
  <cols>
    <col min="1" max="1" width="10.28125" style="0" customWidth="1"/>
    <col min="2" max="2" width="30.7109375" style="0" customWidth="1"/>
    <col min="8" max="9" width="7.140625" style="0" customWidth="1"/>
    <col min="10" max="10" width="8.7109375" style="0" customWidth="1"/>
    <col min="11" max="11" width="9.57421875" style="0" customWidth="1"/>
    <col min="12" max="12" width="14.8515625" style="0" customWidth="1"/>
    <col min="13" max="13" width="12.00390625" style="0" customWidth="1"/>
    <col min="14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/>
    </row>
    <row r="2" spans="8:10" ht="15">
      <c r="H2" s="3" t="s">
        <v>0</v>
      </c>
      <c r="I2" s="4"/>
      <c r="J2" s="4"/>
    </row>
    <row r="3" spans="8:10" ht="10.5" customHeight="1">
      <c r="H3" s="3" t="s">
        <v>1</v>
      </c>
      <c r="I3" s="4"/>
      <c r="J3" s="4"/>
    </row>
    <row r="4" ht="13.5" customHeight="1"/>
    <row r="5" spans="1:15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N5" s="8"/>
      <c r="O5" s="8"/>
    </row>
    <row r="6" spans="4:15" s="9" customFormat="1" ht="22.5" customHeight="1">
      <c r="D6" s="10" t="s">
        <v>3</v>
      </c>
      <c r="E6" s="7"/>
      <c r="F6" s="10" t="s">
        <v>4</v>
      </c>
      <c r="G6" s="10"/>
      <c r="N6" s="11"/>
      <c r="O6" s="11"/>
    </row>
    <row r="7" spans="1:15" s="15" customFormat="1" ht="12" customHeight="1">
      <c r="A7" s="122" t="s">
        <v>5</v>
      </c>
      <c r="B7" s="122" t="s">
        <v>6</v>
      </c>
      <c r="C7" s="123" t="s">
        <v>7</v>
      </c>
      <c r="D7" s="124" t="s">
        <v>8</v>
      </c>
      <c r="E7" s="124"/>
      <c r="F7" s="124"/>
      <c r="G7" s="124"/>
      <c r="H7" s="124"/>
      <c r="I7" s="124"/>
      <c r="J7" s="124"/>
      <c r="K7" s="120" t="s">
        <v>9</v>
      </c>
      <c r="L7" s="121" t="s">
        <v>10</v>
      </c>
      <c r="M7" s="122" t="s">
        <v>11</v>
      </c>
      <c r="N7" s="13"/>
      <c r="O7" s="14"/>
    </row>
    <row r="8" spans="1:15" s="15" customFormat="1" ht="21" customHeight="1">
      <c r="A8" s="122"/>
      <c r="B8" s="122"/>
      <c r="C8" s="123"/>
      <c r="D8" s="16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7" t="s">
        <v>12</v>
      </c>
      <c r="K8" s="120"/>
      <c r="L8" s="121"/>
      <c r="M8" s="122"/>
      <c r="N8" s="18">
        <f aca="true" t="shared" si="0" ref="N8:N44">MIN(B8:G8)</f>
        <v>1</v>
      </c>
      <c r="O8" s="14"/>
    </row>
    <row r="9" spans="1:15" s="15" customFormat="1" ht="18" customHeight="1">
      <c r="A9" s="12">
        <v>1</v>
      </c>
      <c r="B9" s="104" t="s">
        <v>61</v>
      </c>
      <c r="C9" s="20"/>
      <c r="D9" s="26">
        <v>184</v>
      </c>
      <c r="E9" s="27">
        <v>192</v>
      </c>
      <c r="F9" s="27">
        <v>189</v>
      </c>
      <c r="G9" s="27">
        <v>180</v>
      </c>
      <c r="H9" s="27">
        <v>170</v>
      </c>
      <c r="I9" s="27">
        <v>247</v>
      </c>
      <c r="J9" s="21">
        <v>236</v>
      </c>
      <c r="K9" s="22">
        <f aca="true" t="shared" si="1" ref="K9:K49">IF(J9&gt;0,(SUM(D9:J9)-MIN(D9:J9)),SUM(D9:I9))</f>
        <v>1228</v>
      </c>
      <c r="L9" s="23">
        <f aca="true" t="shared" si="2" ref="L9:L49">K9+C9*(IF(J9&gt;0,6,COUNTIF(D9:I9,"&gt;0")))</f>
        <v>1228</v>
      </c>
      <c r="M9" s="24">
        <f aca="true" t="shared" si="3" ref="M9:M49">IF(L9&gt;0,L9/COUNTA(D9:I9),0)</f>
        <v>204.66666666666666</v>
      </c>
      <c r="N9" s="18">
        <f t="shared" si="0"/>
        <v>180</v>
      </c>
      <c r="O9" s="14"/>
    </row>
    <row r="10" spans="1:15" s="15" customFormat="1" ht="18" customHeight="1">
      <c r="A10" s="12">
        <v>2</v>
      </c>
      <c r="B10" s="102" t="s">
        <v>50</v>
      </c>
      <c r="C10" s="20"/>
      <c r="D10" s="16">
        <v>147</v>
      </c>
      <c r="E10" s="12">
        <v>185</v>
      </c>
      <c r="F10" s="12">
        <v>230</v>
      </c>
      <c r="G10" s="12">
        <v>193</v>
      </c>
      <c r="H10" s="12">
        <v>184</v>
      </c>
      <c r="I10" s="12">
        <v>178</v>
      </c>
      <c r="J10" s="21">
        <v>237</v>
      </c>
      <c r="K10" s="22">
        <f t="shared" si="1"/>
        <v>1207</v>
      </c>
      <c r="L10" s="23">
        <f t="shared" si="2"/>
        <v>1207</v>
      </c>
      <c r="M10" s="24">
        <f t="shared" si="3"/>
        <v>201.16666666666666</v>
      </c>
      <c r="N10" s="18">
        <f t="shared" si="0"/>
        <v>147</v>
      </c>
      <c r="O10" s="14"/>
    </row>
    <row r="11" spans="1:15" s="15" customFormat="1" ht="18" customHeight="1">
      <c r="A11" s="12">
        <v>3</v>
      </c>
      <c r="B11" s="104" t="s">
        <v>53</v>
      </c>
      <c r="C11" s="20">
        <v>5</v>
      </c>
      <c r="D11" s="16">
        <v>117</v>
      </c>
      <c r="E11" s="12">
        <v>210</v>
      </c>
      <c r="F11" s="12">
        <v>173</v>
      </c>
      <c r="G11" s="12">
        <v>176</v>
      </c>
      <c r="H11" s="12">
        <v>189</v>
      </c>
      <c r="I11" s="12">
        <v>166</v>
      </c>
      <c r="J11" s="21">
        <v>262</v>
      </c>
      <c r="K11" s="22">
        <f t="shared" si="1"/>
        <v>1176</v>
      </c>
      <c r="L11" s="23">
        <f t="shared" si="2"/>
        <v>1206</v>
      </c>
      <c r="M11" s="24">
        <f t="shared" si="3"/>
        <v>201</v>
      </c>
      <c r="N11" s="18">
        <f t="shared" si="0"/>
        <v>5</v>
      </c>
      <c r="O11" s="14"/>
    </row>
    <row r="12" spans="1:15" s="15" customFormat="1" ht="18" customHeight="1">
      <c r="A12" s="12">
        <v>4</v>
      </c>
      <c r="B12" s="104" t="s">
        <v>40</v>
      </c>
      <c r="C12" s="25"/>
      <c r="D12" s="26">
        <v>185</v>
      </c>
      <c r="E12" s="27">
        <v>179</v>
      </c>
      <c r="F12" s="27">
        <v>227</v>
      </c>
      <c r="G12" s="27">
        <v>189</v>
      </c>
      <c r="H12" s="27">
        <v>223</v>
      </c>
      <c r="I12" s="27">
        <v>192</v>
      </c>
      <c r="J12" s="21">
        <v>189</v>
      </c>
      <c r="K12" s="22">
        <f t="shared" si="1"/>
        <v>1205</v>
      </c>
      <c r="L12" s="23">
        <f t="shared" si="2"/>
        <v>1205</v>
      </c>
      <c r="M12" s="24">
        <f t="shared" si="3"/>
        <v>200.83333333333334</v>
      </c>
      <c r="N12" s="18">
        <f t="shared" si="0"/>
        <v>179</v>
      </c>
      <c r="O12" s="14"/>
    </row>
    <row r="13" spans="1:15" s="15" customFormat="1" ht="18" customHeight="1">
      <c r="A13" s="12">
        <v>5</v>
      </c>
      <c r="B13" s="104" t="s">
        <v>57</v>
      </c>
      <c r="C13" s="25">
        <v>8</v>
      </c>
      <c r="D13" s="26">
        <v>183</v>
      </c>
      <c r="E13" s="27">
        <v>184</v>
      </c>
      <c r="F13" s="27">
        <v>187</v>
      </c>
      <c r="G13" s="27">
        <v>149</v>
      </c>
      <c r="H13" s="27">
        <v>208</v>
      </c>
      <c r="I13" s="27">
        <v>201</v>
      </c>
      <c r="J13" s="21">
        <v>182</v>
      </c>
      <c r="K13" s="22">
        <f t="shared" si="1"/>
        <v>1145</v>
      </c>
      <c r="L13" s="23">
        <f t="shared" si="2"/>
        <v>1193</v>
      </c>
      <c r="M13" s="24">
        <f t="shared" si="3"/>
        <v>198.83333333333334</v>
      </c>
      <c r="N13" s="18">
        <f t="shared" si="0"/>
        <v>8</v>
      </c>
      <c r="O13" s="14"/>
    </row>
    <row r="14" spans="1:15" s="15" customFormat="1" ht="18" customHeight="1">
      <c r="A14" s="12">
        <v>6</v>
      </c>
      <c r="B14" s="104" t="s">
        <v>44</v>
      </c>
      <c r="C14" s="25">
        <v>8</v>
      </c>
      <c r="D14" s="26">
        <v>219</v>
      </c>
      <c r="E14" s="27">
        <v>161</v>
      </c>
      <c r="F14" s="27">
        <v>194</v>
      </c>
      <c r="G14" s="27">
        <v>204</v>
      </c>
      <c r="H14" s="27">
        <v>171</v>
      </c>
      <c r="I14" s="27">
        <v>192</v>
      </c>
      <c r="J14" s="21">
        <v>141</v>
      </c>
      <c r="K14" s="22">
        <f t="shared" si="1"/>
        <v>1141</v>
      </c>
      <c r="L14" s="23">
        <f t="shared" si="2"/>
        <v>1189</v>
      </c>
      <c r="M14" s="24">
        <f t="shared" si="3"/>
        <v>198.16666666666666</v>
      </c>
      <c r="N14" s="18">
        <f t="shared" si="0"/>
        <v>8</v>
      </c>
      <c r="O14" s="14"/>
    </row>
    <row r="15" spans="1:15" s="15" customFormat="1" ht="18" customHeight="1">
      <c r="A15" s="12">
        <v>7</v>
      </c>
      <c r="B15" s="104" t="s">
        <v>29</v>
      </c>
      <c r="C15" s="25">
        <v>5</v>
      </c>
      <c r="D15" s="26">
        <v>201</v>
      </c>
      <c r="E15" s="27">
        <v>154</v>
      </c>
      <c r="F15" s="27">
        <v>170</v>
      </c>
      <c r="G15" s="27">
        <v>236</v>
      </c>
      <c r="H15" s="27">
        <v>208</v>
      </c>
      <c r="I15" s="27">
        <v>181</v>
      </c>
      <c r="J15" s="21">
        <v>157</v>
      </c>
      <c r="K15" s="22">
        <f t="shared" si="1"/>
        <v>1153</v>
      </c>
      <c r="L15" s="23">
        <f t="shared" si="2"/>
        <v>1183</v>
      </c>
      <c r="M15" s="24">
        <f t="shared" si="3"/>
        <v>197.16666666666666</v>
      </c>
      <c r="N15" s="18">
        <f t="shared" si="0"/>
        <v>5</v>
      </c>
      <c r="O15" s="14"/>
    </row>
    <row r="16" spans="1:15" s="15" customFormat="1" ht="18" customHeight="1">
      <c r="A16" s="12">
        <v>8</v>
      </c>
      <c r="B16" s="104" t="s">
        <v>38</v>
      </c>
      <c r="C16" s="20"/>
      <c r="D16" s="16">
        <v>221</v>
      </c>
      <c r="E16" s="12">
        <v>176</v>
      </c>
      <c r="F16" s="12">
        <v>150</v>
      </c>
      <c r="G16" s="12">
        <v>195</v>
      </c>
      <c r="H16" s="12">
        <v>235</v>
      </c>
      <c r="I16" s="12">
        <v>180</v>
      </c>
      <c r="J16" s="21">
        <v>170</v>
      </c>
      <c r="K16" s="22">
        <f t="shared" si="1"/>
        <v>1177</v>
      </c>
      <c r="L16" s="23">
        <f t="shared" si="2"/>
        <v>1177</v>
      </c>
      <c r="M16" s="24">
        <f t="shared" si="3"/>
        <v>196.16666666666666</v>
      </c>
      <c r="N16" s="18">
        <f t="shared" si="0"/>
        <v>150</v>
      </c>
      <c r="O16" s="14"/>
    </row>
    <row r="17" spans="1:15" s="15" customFormat="1" ht="18" customHeight="1">
      <c r="A17" s="12">
        <v>9</v>
      </c>
      <c r="B17" s="102" t="s">
        <v>28</v>
      </c>
      <c r="C17" s="25"/>
      <c r="D17" s="26">
        <v>181</v>
      </c>
      <c r="E17" s="27">
        <v>184</v>
      </c>
      <c r="F17" s="27">
        <v>234</v>
      </c>
      <c r="G17" s="27">
        <v>200</v>
      </c>
      <c r="H17" s="27">
        <v>172</v>
      </c>
      <c r="I17" s="27">
        <v>204</v>
      </c>
      <c r="J17" s="21">
        <v>116</v>
      </c>
      <c r="K17" s="22">
        <f t="shared" si="1"/>
        <v>1175</v>
      </c>
      <c r="L17" s="23">
        <f t="shared" si="2"/>
        <v>1175</v>
      </c>
      <c r="M17" s="24">
        <f t="shared" si="3"/>
        <v>195.83333333333334</v>
      </c>
      <c r="N17" s="18">
        <f t="shared" si="0"/>
        <v>181</v>
      </c>
      <c r="O17" s="14"/>
    </row>
    <row r="18" spans="1:15" s="15" customFormat="1" ht="18" customHeight="1">
      <c r="A18" s="12">
        <v>10</v>
      </c>
      <c r="B18" s="104" t="s">
        <v>49</v>
      </c>
      <c r="C18" s="20">
        <v>5</v>
      </c>
      <c r="D18" s="110">
        <v>177</v>
      </c>
      <c r="E18" s="111">
        <v>178</v>
      </c>
      <c r="F18" s="111">
        <v>198</v>
      </c>
      <c r="G18" s="111">
        <v>188</v>
      </c>
      <c r="H18" s="111">
        <v>211</v>
      </c>
      <c r="I18" s="111">
        <v>155</v>
      </c>
      <c r="J18" s="21">
        <v>191</v>
      </c>
      <c r="K18" s="22">
        <f t="shared" si="1"/>
        <v>1143</v>
      </c>
      <c r="L18" s="23">
        <f t="shared" si="2"/>
        <v>1173</v>
      </c>
      <c r="M18" s="24">
        <f t="shared" si="3"/>
        <v>195.5</v>
      </c>
      <c r="N18" s="18">
        <f t="shared" si="0"/>
        <v>5</v>
      </c>
      <c r="O18" s="14"/>
    </row>
    <row r="19" spans="1:15" s="15" customFormat="1" ht="18" customHeight="1">
      <c r="A19" s="12">
        <v>11</v>
      </c>
      <c r="B19" s="102" t="s">
        <v>63</v>
      </c>
      <c r="C19" s="20"/>
      <c r="D19" s="26">
        <v>193</v>
      </c>
      <c r="E19" s="27">
        <v>160</v>
      </c>
      <c r="F19" s="27">
        <v>215</v>
      </c>
      <c r="G19" s="27">
        <v>225</v>
      </c>
      <c r="H19" s="27">
        <v>177</v>
      </c>
      <c r="I19" s="27">
        <v>190</v>
      </c>
      <c r="J19" s="21"/>
      <c r="K19" s="22">
        <f t="shared" si="1"/>
        <v>1160</v>
      </c>
      <c r="L19" s="23">
        <f t="shared" si="2"/>
        <v>1160</v>
      </c>
      <c r="M19" s="24">
        <f t="shared" si="3"/>
        <v>193.33333333333334</v>
      </c>
      <c r="N19" s="18">
        <f t="shared" si="0"/>
        <v>160</v>
      </c>
      <c r="O19" s="14"/>
    </row>
    <row r="20" spans="1:15" s="15" customFormat="1" ht="18" customHeight="1">
      <c r="A20" s="12">
        <v>12</v>
      </c>
      <c r="B20" s="102" t="s">
        <v>34</v>
      </c>
      <c r="C20" s="28">
        <v>8</v>
      </c>
      <c r="D20" s="26">
        <v>158</v>
      </c>
      <c r="E20" s="27">
        <v>184</v>
      </c>
      <c r="F20" s="27">
        <v>167</v>
      </c>
      <c r="G20" s="27">
        <v>179</v>
      </c>
      <c r="H20" s="27">
        <v>210</v>
      </c>
      <c r="I20" s="27">
        <v>144</v>
      </c>
      <c r="J20" s="21">
        <v>205</v>
      </c>
      <c r="K20" s="22">
        <f t="shared" si="1"/>
        <v>1103</v>
      </c>
      <c r="L20" s="23">
        <f t="shared" si="2"/>
        <v>1151</v>
      </c>
      <c r="M20" s="24">
        <f t="shared" si="3"/>
        <v>191.83333333333334</v>
      </c>
      <c r="N20" s="18">
        <f t="shared" si="0"/>
        <v>8</v>
      </c>
      <c r="O20" s="14"/>
    </row>
    <row r="21" spans="1:15" s="15" customFormat="1" ht="18" customHeight="1">
      <c r="A21" s="12">
        <v>13</v>
      </c>
      <c r="B21" s="102" t="s">
        <v>56</v>
      </c>
      <c r="C21" s="20"/>
      <c r="D21" s="26">
        <v>153</v>
      </c>
      <c r="E21" s="27">
        <v>171</v>
      </c>
      <c r="F21" s="27">
        <v>178</v>
      </c>
      <c r="G21" s="27">
        <v>191</v>
      </c>
      <c r="H21" s="27">
        <v>234</v>
      </c>
      <c r="I21" s="27">
        <v>206</v>
      </c>
      <c r="J21" s="29">
        <v>165</v>
      </c>
      <c r="K21" s="22">
        <f t="shared" si="1"/>
        <v>1145</v>
      </c>
      <c r="L21" s="23">
        <f t="shared" si="2"/>
        <v>1145</v>
      </c>
      <c r="M21" s="24">
        <f t="shared" si="3"/>
        <v>190.83333333333334</v>
      </c>
      <c r="N21" s="18">
        <f t="shared" si="0"/>
        <v>153</v>
      </c>
      <c r="O21" s="14"/>
    </row>
    <row r="22" spans="1:20" s="15" customFormat="1" ht="18" customHeight="1">
      <c r="A22" s="12">
        <v>14</v>
      </c>
      <c r="B22" s="102" t="s">
        <v>41</v>
      </c>
      <c r="C22" s="20"/>
      <c r="D22" s="26">
        <v>174</v>
      </c>
      <c r="E22" s="27">
        <v>189</v>
      </c>
      <c r="F22" s="27">
        <v>177</v>
      </c>
      <c r="G22" s="27">
        <v>239</v>
      </c>
      <c r="H22" s="27">
        <v>169</v>
      </c>
      <c r="I22" s="27">
        <v>182</v>
      </c>
      <c r="J22" s="21">
        <v>162</v>
      </c>
      <c r="K22" s="22">
        <f t="shared" si="1"/>
        <v>1130</v>
      </c>
      <c r="L22" s="23">
        <f t="shared" si="2"/>
        <v>1130</v>
      </c>
      <c r="M22" s="24">
        <f t="shared" si="3"/>
        <v>188.33333333333334</v>
      </c>
      <c r="N22" s="18">
        <f t="shared" si="0"/>
        <v>174</v>
      </c>
      <c r="O22" s="14"/>
      <c r="P22" s="14"/>
      <c r="Q22" s="14"/>
      <c r="R22" s="14"/>
      <c r="S22" s="14"/>
      <c r="T22" s="14"/>
    </row>
    <row r="23" spans="1:20" s="15" customFormat="1" ht="18" customHeight="1">
      <c r="A23" s="12">
        <v>15</v>
      </c>
      <c r="B23" s="104" t="s">
        <v>32</v>
      </c>
      <c r="C23" s="20"/>
      <c r="D23" s="16">
        <v>162</v>
      </c>
      <c r="E23" s="12">
        <v>156</v>
      </c>
      <c r="F23" s="12">
        <v>184</v>
      </c>
      <c r="G23" s="12">
        <v>180</v>
      </c>
      <c r="H23" s="12">
        <v>226</v>
      </c>
      <c r="I23" s="12">
        <v>171</v>
      </c>
      <c r="J23" s="21">
        <v>182</v>
      </c>
      <c r="K23" s="22">
        <f t="shared" si="1"/>
        <v>1105</v>
      </c>
      <c r="L23" s="23">
        <f t="shared" si="2"/>
        <v>1105</v>
      </c>
      <c r="M23" s="24">
        <f t="shared" si="3"/>
        <v>184.16666666666666</v>
      </c>
      <c r="N23" s="18">
        <f t="shared" si="0"/>
        <v>156</v>
      </c>
      <c r="O23" s="14"/>
      <c r="P23" s="14"/>
      <c r="Q23" s="14"/>
      <c r="R23" s="14"/>
      <c r="S23" s="14"/>
      <c r="T23" s="14"/>
    </row>
    <row r="24" spans="1:20" s="15" customFormat="1" ht="18" customHeight="1">
      <c r="A24" s="12">
        <v>16</v>
      </c>
      <c r="B24" s="104" t="s">
        <v>42</v>
      </c>
      <c r="C24" s="20">
        <v>13</v>
      </c>
      <c r="D24" s="26">
        <v>132</v>
      </c>
      <c r="E24" s="27">
        <v>149</v>
      </c>
      <c r="F24" s="27">
        <v>177</v>
      </c>
      <c r="G24" s="27">
        <v>167</v>
      </c>
      <c r="H24" s="27">
        <v>168</v>
      </c>
      <c r="I24" s="27">
        <v>193</v>
      </c>
      <c r="J24" s="21">
        <v>164</v>
      </c>
      <c r="K24" s="22">
        <f t="shared" si="1"/>
        <v>1018</v>
      </c>
      <c r="L24" s="23">
        <f t="shared" si="2"/>
        <v>1096</v>
      </c>
      <c r="M24" s="24">
        <f t="shared" si="3"/>
        <v>182.66666666666666</v>
      </c>
      <c r="N24" s="18">
        <f t="shared" si="0"/>
        <v>13</v>
      </c>
      <c r="O24" s="14"/>
      <c r="P24" s="14"/>
      <c r="Q24" s="14"/>
      <c r="R24" s="14"/>
      <c r="S24" s="14"/>
      <c r="T24" s="14"/>
    </row>
    <row r="25" spans="1:20" s="15" customFormat="1" ht="18" customHeight="1">
      <c r="A25" s="12">
        <v>17</v>
      </c>
      <c r="B25" s="104" t="s">
        <v>66</v>
      </c>
      <c r="C25" s="20">
        <v>8</v>
      </c>
      <c r="D25" s="16">
        <v>171</v>
      </c>
      <c r="E25" s="12">
        <v>157</v>
      </c>
      <c r="F25" s="12">
        <v>141</v>
      </c>
      <c r="G25" s="12">
        <v>151</v>
      </c>
      <c r="H25" s="12">
        <v>173</v>
      </c>
      <c r="I25" s="12">
        <v>192</v>
      </c>
      <c r="J25" s="21">
        <v>204</v>
      </c>
      <c r="K25" s="22">
        <f t="shared" si="1"/>
        <v>1048</v>
      </c>
      <c r="L25" s="23">
        <f t="shared" si="2"/>
        <v>1096</v>
      </c>
      <c r="M25" s="24">
        <f t="shared" si="3"/>
        <v>182.66666666666666</v>
      </c>
      <c r="N25" s="18">
        <f t="shared" si="0"/>
        <v>8</v>
      </c>
      <c r="O25" s="14"/>
      <c r="P25" s="14"/>
      <c r="Q25" s="14"/>
      <c r="R25" s="14"/>
      <c r="S25" s="14"/>
      <c r="T25" s="14"/>
    </row>
    <row r="26" spans="1:20" s="15" customFormat="1" ht="18" customHeight="1">
      <c r="A26" s="12">
        <v>18</v>
      </c>
      <c r="B26" s="102" t="s">
        <v>31</v>
      </c>
      <c r="C26" s="20"/>
      <c r="D26" s="16">
        <v>174</v>
      </c>
      <c r="E26" s="12">
        <v>165</v>
      </c>
      <c r="F26" s="12">
        <v>169</v>
      </c>
      <c r="G26" s="12">
        <v>234</v>
      </c>
      <c r="H26" s="12">
        <v>168</v>
      </c>
      <c r="I26" s="12">
        <v>180</v>
      </c>
      <c r="J26" s="21"/>
      <c r="K26" s="22">
        <f t="shared" si="1"/>
        <v>1090</v>
      </c>
      <c r="L26" s="23">
        <f t="shared" si="2"/>
        <v>1090</v>
      </c>
      <c r="M26" s="24">
        <f t="shared" si="3"/>
        <v>181.66666666666666</v>
      </c>
      <c r="N26" s="18">
        <f t="shared" si="0"/>
        <v>165</v>
      </c>
      <c r="O26" s="14"/>
      <c r="P26" s="14"/>
      <c r="Q26" s="14"/>
      <c r="R26" s="14"/>
      <c r="S26" s="14"/>
      <c r="T26" s="14"/>
    </row>
    <row r="27" spans="1:20" s="15" customFormat="1" ht="18" customHeight="1">
      <c r="A27" s="12">
        <v>19</v>
      </c>
      <c r="B27" s="102" t="s">
        <v>62</v>
      </c>
      <c r="C27" s="20"/>
      <c r="D27" s="26">
        <v>223</v>
      </c>
      <c r="E27" s="27">
        <v>150</v>
      </c>
      <c r="F27" s="27">
        <v>130</v>
      </c>
      <c r="G27" s="27">
        <v>161</v>
      </c>
      <c r="H27" s="27">
        <v>201</v>
      </c>
      <c r="I27" s="27">
        <v>141</v>
      </c>
      <c r="J27" s="21">
        <v>212</v>
      </c>
      <c r="K27" s="22">
        <f t="shared" si="1"/>
        <v>1088</v>
      </c>
      <c r="L27" s="23">
        <f t="shared" si="2"/>
        <v>1088</v>
      </c>
      <c r="M27" s="24">
        <f t="shared" si="3"/>
        <v>181.33333333333334</v>
      </c>
      <c r="N27" s="18">
        <f t="shared" si="0"/>
        <v>130</v>
      </c>
      <c r="O27" s="14"/>
      <c r="P27" s="14"/>
      <c r="Q27" s="14"/>
      <c r="R27" s="14"/>
      <c r="S27" s="14"/>
      <c r="T27" s="14"/>
    </row>
    <row r="28" spans="1:20" s="15" customFormat="1" ht="18" customHeight="1">
      <c r="A28" s="12">
        <v>20</v>
      </c>
      <c r="B28" s="102" t="s">
        <v>39</v>
      </c>
      <c r="C28" s="20">
        <v>8</v>
      </c>
      <c r="D28" s="16">
        <v>176</v>
      </c>
      <c r="E28" s="12">
        <v>157</v>
      </c>
      <c r="F28" s="12">
        <v>185</v>
      </c>
      <c r="G28" s="12">
        <v>202</v>
      </c>
      <c r="H28" s="12">
        <v>158</v>
      </c>
      <c r="I28" s="12">
        <v>141</v>
      </c>
      <c r="J28" s="21">
        <v>158</v>
      </c>
      <c r="K28" s="22">
        <f t="shared" si="1"/>
        <v>1036</v>
      </c>
      <c r="L28" s="23">
        <f t="shared" si="2"/>
        <v>1084</v>
      </c>
      <c r="M28" s="24">
        <f t="shared" si="3"/>
        <v>180.66666666666666</v>
      </c>
      <c r="N28" s="18">
        <f t="shared" si="0"/>
        <v>8</v>
      </c>
      <c r="O28" s="14"/>
      <c r="P28" s="14"/>
      <c r="Q28" s="14"/>
      <c r="R28" s="14"/>
      <c r="S28" s="14"/>
      <c r="T28" s="14"/>
    </row>
    <row r="29" spans="1:20" s="15" customFormat="1" ht="18" customHeight="1">
      <c r="A29" s="12">
        <v>21</v>
      </c>
      <c r="B29" s="102" t="s">
        <v>43</v>
      </c>
      <c r="C29" s="20"/>
      <c r="D29" s="26">
        <v>189</v>
      </c>
      <c r="E29" s="27">
        <v>169</v>
      </c>
      <c r="F29" s="27">
        <v>166</v>
      </c>
      <c r="G29" s="27">
        <v>138</v>
      </c>
      <c r="H29" s="27">
        <v>205</v>
      </c>
      <c r="I29" s="27">
        <v>159</v>
      </c>
      <c r="J29" s="21">
        <v>184</v>
      </c>
      <c r="K29" s="22">
        <f t="shared" si="1"/>
        <v>1072</v>
      </c>
      <c r="L29" s="23">
        <f t="shared" si="2"/>
        <v>1072</v>
      </c>
      <c r="M29" s="24">
        <f t="shared" si="3"/>
        <v>178.66666666666666</v>
      </c>
      <c r="N29" s="18">
        <f t="shared" si="0"/>
        <v>138</v>
      </c>
      <c r="O29" s="14"/>
      <c r="P29" s="14"/>
      <c r="Q29" s="14"/>
      <c r="R29" s="14"/>
      <c r="S29" s="14"/>
      <c r="T29" s="14"/>
    </row>
    <row r="30" spans="1:20" s="15" customFormat="1" ht="18" customHeight="1">
      <c r="A30" s="12">
        <v>22</v>
      </c>
      <c r="B30" s="104" t="s">
        <v>26</v>
      </c>
      <c r="C30" s="20"/>
      <c r="D30" s="30">
        <v>146</v>
      </c>
      <c r="E30" s="31">
        <v>149</v>
      </c>
      <c r="F30" s="31">
        <v>158</v>
      </c>
      <c r="G30" s="31">
        <v>181</v>
      </c>
      <c r="H30" s="31">
        <v>181</v>
      </c>
      <c r="I30" s="31">
        <v>214</v>
      </c>
      <c r="J30" s="21">
        <v>186</v>
      </c>
      <c r="K30" s="22">
        <f t="shared" si="1"/>
        <v>1069</v>
      </c>
      <c r="L30" s="23">
        <f t="shared" si="2"/>
        <v>1069</v>
      </c>
      <c r="M30" s="24">
        <f t="shared" si="3"/>
        <v>178.16666666666666</v>
      </c>
      <c r="N30" s="18"/>
      <c r="O30" s="14"/>
      <c r="P30" s="14"/>
      <c r="Q30" s="14"/>
      <c r="R30" s="14"/>
      <c r="S30" s="14"/>
      <c r="T30" s="14"/>
    </row>
    <row r="31" spans="1:20" s="15" customFormat="1" ht="18" customHeight="1">
      <c r="A31" s="12">
        <v>23</v>
      </c>
      <c r="B31" s="102" t="s">
        <v>37</v>
      </c>
      <c r="C31" s="20"/>
      <c r="D31" s="26">
        <v>166</v>
      </c>
      <c r="E31" s="27">
        <v>176</v>
      </c>
      <c r="F31" s="27">
        <v>141</v>
      </c>
      <c r="G31" s="27">
        <v>190</v>
      </c>
      <c r="H31" s="27">
        <v>180</v>
      </c>
      <c r="I31" s="27">
        <v>179</v>
      </c>
      <c r="J31" s="21">
        <v>175</v>
      </c>
      <c r="K31" s="22">
        <f t="shared" si="1"/>
        <v>1066</v>
      </c>
      <c r="L31" s="23">
        <f t="shared" si="2"/>
        <v>1066</v>
      </c>
      <c r="M31" s="24">
        <f t="shared" si="3"/>
        <v>177.66666666666666</v>
      </c>
      <c r="N31" s="18">
        <f t="shared" si="0"/>
        <v>141</v>
      </c>
      <c r="O31" s="14"/>
      <c r="P31" s="14"/>
      <c r="Q31" s="14"/>
      <c r="R31" s="14"/>
      <c r="S31" s="14"/>
      <c r="T31" s="14"/>
    </row>
    <row r="32" spans="1:20" s="15" customFormat="1" ht="18" customHeight="1">
      <c r="A32" s="12">
        <v>24</v>
      </c>
      <c r="B32" s="102" t="s">
        <v>54</v>
      </c>
      <c r="C32" s="20">
        <v>8</v>
      </c>
      <c r="D32" s="26">
        <v>195</v>
      </c>
      <c r="E32" s="27">
        <v>156</v>
      </c>
      <c r="F32" s="27">
        <v>162</v>
      </c>
      <c r="G32" s="27">
        <v>168</v>
      </c>
      <c r="H32" s="27">
        <v>152</v>
      </c>
      <c r="I32" s="27">
        <v>157</v>
      </c>
      <c r="J32" s="21">
        <v>179</v>
      </c>
      <c r="K32" s="22">
        <f t="shared" si="1"/>
        <v>1017</v>
      </c>
      <c r="L32" s="23">
        <f t="shared" si="2"/>
        <v>1065</v>
      </c>
      <c r="M32" s="24">
        <f t="shared" si="3"/>
        <v>177.5</v>
      </c>
      <c r="N32" s="18">
        <f t="shared" si="0"/>
        <v>8</v>
      </c>
      <c r="O32" s="14"/>
      <c r="P32" s="14"/>
      <c r="Q32" s="14"/>
      <c r="R32" s="14"/>
      <c r="S32" s="14"/>
      <c r="T32" s="14"/>
    </row>
    <row r="33" spans="1:20" s="15" customFormat="1" ht="18" customHeight="1">
      <c r="A33" s="12">
        <v>25</v>
      </c>
      <c r="B33" s="104" t="s">
        <v>46</v>
      </c>
      <c r="C33" s="20">
        <v>5</v>
      </c>
      <c r="D33" s="30">
        <v>203</v>
      </c>
      <c r="E33" s="31">
        <v>154</v>
      </c>
      <c r="F33" s="31">
        <v>160</v>
      </c>
      <c r="G33" s="31">
        <v>172</v>
      </c>
      <c r="H33" s="31">
        <v>168</v>
      </c>
      <c r="I33" s="31">
        <v>169</v>
      </c>
      <c r="J33" s="21">
        <v>143</v>
      </c>
      <c r="K33" s="22">
        <f t="shared" si="1"/>
        <v>1026</v>
      </c>
      <c r="L33" s="23">
        <f t="shared" si="2"/>
        <v>1056</v>
      </c>
      <c r="M33" s="24">
        <f t="shared" si="3"/>
        <v>176</v>
      </c>
      <c r="N33" s="18">
        <f t="shared" si="0"/>
        <v>5</v>
      </c>
      <c r="O33" s="14"/>
      <c r="P33" s="14"/>
      <c r="Q33" s="14"/>
      <c r="R33" s="14"/>
      <c r="S33" s="14"/>
      <c r="T33" s="14"/>
    </row>
    <row r="34" spans="1:20" s="15" customFormat="1" ht="18" customHeight="1">
      <c r="A34" s="12">
        <v>26</v>
      </c>
      <c r="B34" s="102" t="s">
        <v>58</v>
      </c>
      <c r="C34" s="20"/>
      <c r="D34" s="16">
        <v>158</v>
      </c>
      <c r="E34" s="12">
        <v>153</v>
      </c>
      <c r="F34" s="12">
        <v>190</v>
      </c>
      <c r="G34" s="12">
        <v>207</v>
      </c>
      <c r="H34" s="12">
        <v>155</v>
      </c>
      <c r="I34" s="12">
        <v>193</v>
      </c>
      <c r="J34" s="21">
        <v>153</v>
      </c>
      <c r="K34" s="22">
        <f t="shared" si="1"/>
        <v>1056</v>
      </c>
      <c r="L34" s="23">
        <f t="shared" si="2"/>
        <v>1056</v>
      </c>
      <c r="M34" s="24">
        <f t="shared" si="3"/>
        <v>176</v>
      </c>
      <c r="N34" s="18">
        <f t="shared" si="0"/>
        <v>153</v>
      </c>
      <c r="O34" s="14"/>
      <c r="P34" s="14"/>
      <c r="Q34" s="14"/>
      <c r="R34" s="14"/>
      <c r="S34" s="14"/>
      <c r="T34" s="14"/>
    </row>
    <row r="35" spans="1:20" s="15" customFormat="1" ht="18" customHeight="1">
      <c r="A35" s="12">
        <v>27</v>
      </c>
      <c r="B35" s="104" t="s">
        <v>55</v>
      </c>
      <c r="C35" s="20"/>
      <c r="D35" s="26">
        <v>137</v>
      </c>
      <c r="E35" s="27">
        <v>145</v>
      </c>
      <c r="F35" s="27">
        <v>152</v>
      </c>
      <c r="G35" s="27">
        <v>200</v>
      </c>
      <c r="H35" s="27">
        <v>156</v>
      </c>
      <c r="I35" s="27">
        <v>212</v>
      </c>
      <c r="J35" s="21">
        <v>191</v>
      </c>
      <c r="K35" s="22">
        <f t="shared" si="1"/>
        <v>1056</v>
      </c>
      <c r="L35" s="23">
        <f t="shared" si="2"/>
        <v>1056</v>
      </c>
      <c r="M35" s="24">
        <f t="shared" si="3"/>
        <v>176</v>
      </c>
      <c r="N35" s="18">
        <f t="shared" si="0"/>
        <v>137</v>
      </c>
      <c r="O35" s="14"/>
      <c r="P35" s="14"/>
      <c r="Q35" s="14"/>
      <c r="R35" s="14"/>
      <c r="S35" s="14"/>
      <c r="T35" s="14"/>
    </row>
    <row r="36" spans="1:20" s="33" customFormat="1" ht="18" customHeight="1">
      <c r="A36" s="12">
        <v>28</v>
      </c>
      <c r="B36" s="104" t="s">
        <v>35</v>
      </c>
      <c r="C36" s="25"/>
      <c r="D36" s="16">
        <v>122</v>
      </c>
      <c r="E36" s="12">
        <v>189</v>
      </c>
      <c r="F36" s="12">
        <v>194</v>
      </c>
      <c r="G36" s="12">
        <v>168</v>
      </c>
      <c r="H36" s="12">
        <v>147</v>
      </c>
      <c r="I36" s="12">
        <v>176</v>
      </c>
      <c r="J36" s="21">
        <v>176</v>
      </c>
      <c r="K36" s="22">
        <f t="shared" si="1"/>
        <v>1050</v>
      </c>
      <c r="L36" s="23">
        <f t="shared" si="2"/>
        <v>1050</v>
      </c>
      <c r="M36" s="24">
        <f t="shared" si="3"/>
        <v>175</v>
      </c>
      <c r="N36" s="18">
        <f t="shared" si="0"/>
        <v>122</v>
      </c>
      <c r="O36" s="32"/>
      <c r="P36" s="32"/>
      <c r="Q36" s="32"/>
      <c r="R36" s="32"/>
      <c r="S36" s="32"/>
      <c r="T36" s="32"/>
    </row>
    <row r="37" spans="1:20" s="15" customFormat="1" ht="18" customHeight="1">
      <c r="A37" s="12">
        <v>29</v>
      </c>
      <c r="B37" s="102" t="s">
        <v>60</v>
      </c>
      <c r="C37" s="25">
        <v>8</v>
      </c>
      <c r="D37" s="16">
        <v>108</v>
      </c>
      <c r="E37" s="12">
        <v>154</v>
      </c>
      <c r="F37" s="12">
        <v>177</v>
      </c>
      <c r="G37" s="12">
        <v>156</v>
      </c>
      <c r="H37" s="12">
        <v>186</v>
      </c>
      <c r="I37" s="12">
        <v>171</v>
      </c>
      <c r="J37" s="21">
        <v>152</v>
      </c>
      <c r="K37" s="22">
        <f t="shared" si="1"/>
        <v>996</v>
      </c>
      <c r="L37" s="23">
        <f t="shared" si="2"/>
        <v>1044</v>
      </c>
      <c r="M37" s="24">
        <f t="shared" si="3"/>
        <v>174</v>
      </c>
      <c r="N37" s="18">
        <f t="shared" si="0"/>
        <v>8</v>
      </c>
      <c r="O37" s="14"/>
      <c r="P37" s="14"/>
      <c r="Q37" s="14"/>
      <c r="R37" s="14"/>
      <c r="S37" s="14"/>
      <c r="T37" s="14"/>
    </row>
    <row r="38" spans="1:20" s="35" customFormat="1" ht="18" customHeight="1">
      <c r="A38" s="12">
        <v>30</v>
      </c>
      <c r="B38" s="104" t="s">
        <v>59</v>
      </c>
      <c r="C38" s="20">
        <v>8</v>
      </c>
      <c r="D38" s="26">
        <v>159</v>
      </c>
      <c r="E38" s="27">
        <v>139</v>
      </c>
      <c r="F38" s="27">
        <v>123</v>
      </c>
      <c r="G38" s="27">
        <v>180</v>
      </c>
      <c r="H38" s="27">
        <v>162</v>
      </c>
      <c r="I38" s="27">
        <v>164</v>
      </c>
      <c r="J38" s="21"/>
      <c r="K38" s="22">
        <f t="shared" si="1"/>
        <v>927</v>
      </c>
      <c r="L38" s="23">
        <f t="shared" si="2"/>
        <v>975</v>
      </c>
      <c r="M38" s="24">
        <f t="shared" si="3"/>
        <v>162.5</v>
      </c>
      <c r="N38" s="18">
        <f t="shared" si="0"/>
        <v>8</v>
      </c>
      <c r="O38" s="34"/>
      <c r="P38" s="34"/>
      <c r="Q38" s="34"/>
      <c r="R38" s="34"/>
      <c r="S38" s="34"/>
      <c r="T38" s="34"/>
    </row>
    <row r="39" spans="1:14" ht="18" customHeight="1">
      <c r="A39" s="12">
        <v>31</v>
      </c>
      <c r="B39" s="102" t="s">
        <v>45</v>
      </c>
      <c r="C39" s="20">
        <v>5</v>
      </c>
      <c r="D39" s="16">
        <v>168</v>
      </c>
      <c r="E39" s="12">
        <v>163</v>
      </c>
      <c r="F39" s="12">
        <v>128</v>
      </c>
      <c r="G39" s="12">
        <v>165</v>
      </c>
      <c r="H39" s="12">
        <v>135</v>
      </c>
      <c r="I39" s="12">
        <v>144</v>
      </c>
      <c r="J39" s="21"/>
      <c r="K39" s="22">
        <f t="shared" si="1"/>
        <v>903</v>
      </c>
      <c r="L39" s="23">
        <f t="shared" si="2"/>
        <v>933</v>
      </c>
      <c r="M39" s="24">
        <f t="shared" si="3"/>
        <v>155.5</v>
      </c>
      <c r="N39" s="36">
        <f t="shared" si="0"/>
        <v>5</v>
      </c>
    </row>
    <row r="40" spans="1:14" ht="18" customHeight="1">
      <c r="A40" s="12">
        <v>32</v>
      </c>
      <c r="B40" s="102" t="s">
        <v>24</v>
      </c>
      <c r="C40" s="20"/>
      <c r="D40" s="16">
        <v>171</v>
      </c>
      <c r="E40" s="12">
        <v>151</v>
      </c>
      <c r="F40" s="12">
        <v>113</v>
      </c>
      <c r="G40" s="12">
        <v>127</v>
      </c>
      <c r="H40" s="12">
        <v>218</v>
      </c>
      <c r="I40" s="12">
        <v>131</v>
      </c>
      <c r="J40" s="21">
        <v>131</v>
      </c>
      <c r="K40" s="22">
        <f t="shared" si="1"/>
        <v>929</v>
      </c>
      <c r="L40" s="23">
        <f t="shared" si="2"/>
        <v>929</v>
      </c>
      <c r="M40" s="24">
        <f t="shared" si="3"/>
        <v>154.83333333333334</v>
      </c>
      <c r="N40" s="36">
        <f t="shared" si="0"/>
        <v>113</v>
      </c>
    </row>
    <row r="41" spans="1:14" ht="18" customHeight="1">
      <c r="A41" s="12">
        <v>33</v>
      </c>
      <c r="B41" s="102" t="s">
        <v>52</v>
      </c>
      <c r="C41" s="20">
        <v>8</v>
      </c>
      <c r="D41" s="16">
        <v>113</v>
      </c>
      <c r="E41" s="12">
        <v>137</v>
      </c>
      <c r="F41" s="12">
        <v>144</v>
      </c>
      <c r="G41" s="12">
        <v>153</v>
      </c>
      <c r="H41" s="12">
        <v>156</v>
      </c>
      <c r="I41" s="12">
        <v>158</v>
      </c>
      <c r="J41" s="21"/>
      <c r="K41" s="22">
        <f t="shared" si="1"/>
        <v>861</v>
      </c>
      <c r="L41" s="23">
        <f t="shared" si="2"/>
        <v>909</v>
      </c>
      <c r="M41" s="24">
        <f t="shared" si="3"/>
        <v>151.5</v>
      </c>
      <c r="N41" s="36">
        <f t="shared" si="0"/>
        <v>8</v>
      </c>
    </row>
    <row r="42" spans="1:14" ht="18" customHeight="1">
      <c r="A42" s="12">
        <v>34</v>
      </c>
      <c r="B42" s="104" t="s">
        <v>51</v>
      </c>
      <c r="C42" s="20"/>
      <c r="D42" s="26">
        <v>143</v>
      </c>
      <c r="E42" s="27">
        <v>147</v>
      </c>
      <c r="F42" s="27">
        <v>143</v>
      </c>
      <c r="G42" s="27">
        <v>143</v>
      </c>
      <c r="H42" s="27">
        <v>158</v>
      </c>
      <c r="I42" s="27">
        <v>161</v>
      </c>
      <c r="J42" s="21"/>
      <c r="K42" s="22">
        <f t="shared" si="1"/>
        <v>895</v>
      </c>
      <c r="L42" s="23">
        <f t="shared" si="2"/>
        <v>895</v>
      </c>
      <c r="M42" s="24">
        <f t="shared" si="3"/>
        <v>149.16666666666666</v>
      </c>
      <c r="N42" s="36">
        <f t="shared" si="0"/>
        <v>143</v>
      </c>
    </row>
    <row r="43" spans="1:14" ht="18" customHeight="1">
      <c r="A43" s="12">
        <v>35</v>
      </c>
      <c r="B43" s="102" t="s">
        <v>48</v>
      </c>
      <c r="C43" s="20">
        <v>13</v>
      </c>
      <c r="D43" s="16">
        <v>124</v>
      </c>
      <c r="E43" s="12">
        <v>147</v>
      </c>
      <c r="F43" s="12">
        <v>143</v>
      </c>
      <c r="G43" s="12">
        <v>155</v>
      </c>
      <c r="H43" s="12">
        <v>111</v>
      </c>
      <c r="I43" s="109">
        <v>134</v>
      </c>
      <c r="J43" s="21"/>
      <c r="K43" s="22">
        <f t="shared" si="1"/>
        <v>814</v>
      </c>
      <c r="L43" s="23">
        <f t="shared" si="2"/>
        <v>892</v>
      </c>
      <c r="M43" s="24">
        <f t="shared" si="3"/>
        <v>148.66666666666666</v>
      </c>
      <c r="N43" s="36">
        <f t="shared" si="0"/>
        <v>13</v>
      </c>
    </row>
    <row r="44" spans="1:14" ht="18" customHeight="1">
      <c r="A44" s="12">
        <v>36</v>
      </c>
      <c r="B44" s="102" t="s">
        <v>64</v>
      </c>
      <c r="C44" s="20">
        <v>5</v>
      </c>
      <c r="D44" s="26">
        <v>144</v>
      </c>
      <c r="E44" s="27">
        <v>154</v>
      </c>
      <c r="F44" s="27">
        <v>107</v>
      </c>
      <c r="G44" s="27">
        <v>122</v>
      </c>
      <c r="H44" s="27">
        <v>158</v>
      </c>
      <c r="I44" s="27">
        <v>123</v>
      </c>
      <c r="J44" s="21"/>
      <c r="K44" s="22">
        <f t="shared" si="1"/>
        <v>808</v>
      </c>
      <c r="L44" s="23">
        <f t="shared" si="2"/>
        <v>838</v>
      </c>
      <c r="M44" s="24">
        <f t="shared" si="3"/>
        <v>139.66666666666666</v>
      </c>
      <c r="N44" s="36">
        <f t="shared" si="0"/>
        <v>5</v>
      </c>
    </row>
    <row r="45" spans="1:13" ht="18" customHeight="1">
      <c r="A45" s="12">
        <v>37</v>
      </c>
      <c r="B45" s="102" t="s">
        <v>65</v>
      </c>
      <c r="C45" s="20">
        <v>13</v>
      </c>
      <c r="D45" s="16">
        <v>96</v>
      </c>
      <c r="E45" s="12">
        <v>100</v>
      </c>
      <c r="F45" s="12">
        <v>92</v>
      </c>
      <c r="G45" s="12">
        <v>72</v>
      </c>
      <c r="H45" s="12">
        <v>97</v>
      </c>
      <c r="I45" s="12">
        <v>107</v>
      </c>
      <c r="J45" s="21"/>
      <c r="K45" s="22">
        <f t="shared" si="1"/>
        <v>564</v>
      </c>
      <c r="L45" s="23">
        <f t="shared" si="2"/>
        <v>642</v>
      </c>
      <c r="M45" s="24">
        <f t="shared" si="3"/>
        <v>107</v>
      </c>
    </row>
    <row r="46" spans="1:13" ht="18">
      <c r="A46" s="12">
        <v>38</v>
      </c>
      <c r="B46" s="19"/>
      <c r="C46" s="20"/>
      <c r="D46" s="16"/>
      <c r="E46" s="12"/>
      <c r="F46" s="12"/>
      <c r="G46" s="12"/>
      <c r="H46" s="12"/>
      <c r="I46" s="12"/>
      <c r="J46" s="21"/>
      <c r="K46" s="22">
        <f t="shared" si="1"/>
        <v>0</v>
      </c>
      <c r="L46" s="23">
        <f t="shared" si="2"/>
        <v>0</v>
      </c>
      <c r="M46" s="24">
        <f t="shared" si="3"/>
        <v>0</v>
      </c>
    </row>
    <row r="47" spans="1:13" ht="18">
      <c r="A47" s="12">
        <v>39</v>
      </c>
      <c r="B47" s="37"/>
      <c r="C47" s="20"/>
      <c r="D47" s="26"/>
      <c r="E47" s="27"/>
      <c r="F47" s="27"/>
      <c r="G47" s="27"/>
      <c r="H47" s="27"/>
      <c r="I47" s="27"/>
      <c r="J47" s="21"/>
      <c r="K47" s="22">
        <f t="shared" si="1"/>
        <v>0</v>
      </c>
      <c r="L47" s="23">
        <f t="shared" si="2"/>
        <v>0</v>
      </c>
      <c r="M47" s="24">
        <f t="shared" si="3"/>
        <v>0</v>
      </c>
    </row>
    <row r="48" spans="1:13" ht="18">
      <c r="A48" s="38">
        <v>40</v>
      </c>
      <c r="B48" s="39"/>
      <c r="C48" s="40"/>
      <c r="D48" s="41"/>
      <c r="E48" s="42"/>
      <c r="F48" s="42"/>
      <c r="G48" s="42"/>
      <c r="H48" s="42"/>
      <c r="I48" s="42"/>
      <c r="J48" s="43"/>
      <c r="K48" s="44">
        <f t="shared" si="1"/>
        <v>0</v>
      </c>
      <c r="L48" s="45">
        <f t="shared" si="2"/>
        <v>0</v>
      </c>
      <c r="M48" s="46">
        <f t="shared" si="3"/>
        <v>0</v>
      </c>
    </row>
    <row r="49" spans="1:13" ht="18">
      <c r="A49" s="12">
        <v>41</v>
      </c>
      <c r="B49" s="47"/>
      <c r="C49" s="25"/>
      <c r="D49" s="26"/>
      <c r="E49" s="27"/>
      <c r="F49" s="27"/>
      <c r="G49" s="27"/>
      <c r="H49" s="27"/>
      <c r="I49" s="27"/>
      <c r="J49" s="21"/>
      <c r="K49" s="22">
        <f t="shared" si="1"/>
        <v>0</v>
      </c>
      <c r="L49" s="23">
        <f t="shared" si="2"/>
        <v>0</v>
      </c>
      <c r="M49" s="24">
        <f t="shared" si="3"/>
        <v>0</v>
      </c>
    </row>
    <row r="50" spans="4:9" ht="12.75">
      <c r="D50" s="48"/>
      <c r="E50" s="48"/>
      <c r="F50" s="48"/>
      <c r="G50" s="48"/>
      <c r="H50" s="48"/>
      <c r="I50" s="48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</sheetData>
  <sheetProtection selectLockedCells="1" selectUnlockedCells="1"/>
  <mergeCells count="7">
    <mergeCell ref="K7:K8"/>
    <mergeCell ref="L7:L8"/>
    <mergeCell ref="M7:M8"/>
    <mergeCell ref="A7:A8"/>
    <mergeCell ref="B7:B8"/>
    <mergeCell ref="C7:C8"/>
    <mergeCell ref="D7:J7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70"/>
  <drawing r:id="rId3"/>
  <legacyDrawing r:id="rId2"/>
  <oleObjects>
    <oleObject progId="Рисунок Microsoft Word" shapeId="5654077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51"/>
  <sheetViews>
    <sheetView zoomScale="75" zoomScaleNormal="75" workbookViewId="0" topLeftCell="A20">
      <selection activeCell="M43" sqref="M43"/>
    </sheetView>
  </sheetViews>
  <sheetFormatPr defaultColWidth="9.140625" defaultRowHeight="12.75"/>
  <cols>
    <col min="1" max="1" width="5.28125" style="0" customWidth="1"/>
    <col min="2" max="2" width="31.7109375" style="0" customWidth="1"/>
    <col min="6" max="6" width="0" style="0" hidden="1" customWidth="1"/>
    <col min="8" max="8" width="13.7109375" style="0" customWidth="1"/>
    <col min="9" max="9" width="12.7109375" style="0" customWidth="1"/>
    <col min="10" max="10" width="8.28125" style="0" customWidth="1"/>
    <col min="11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16" width="3.28125" style="0" customWidth="1"/>
    <col min="17" max="17" width="5.28125" style="0" customWidth="1"/>
    <col min="18" max="18" width="5.8515625" style="0" customWidth="1"/>
    <col min="251" max="16384" width="11.57421875" style="0" customWidth="1"/>
  </cols>
  <sheetData>
    <row r="1" spans="6:10" ht="17.25" customHeight="1">
      <c r="F1" s="1"/>
      <c r="G1" s="1"/>
      <c r="H1" s="3" t="s">
        <v>0</v>
      </c>
      <c r="I1" s="4"/>
      <c r="J1" s="4"/>
    </row>
    <row r="2" spans="8:10" ht="15">
      <c r="H2" s="3" t="s">
        <v>1</v>
      </c>
      <c r="I2" s="4"/>
      <c r="J2" s="4"/>
    </row>
    <row r="3" ht="10.5" customHeight="1">
      <c r="I3" s="2"/>
    </row>
    <row r="4" ht="13.5" customHeight="1"/>
    <row r="5" spans="1:16" ht="24" customHeight="1">
      <c r="A5" s="50" t="s">
        <v>13</v>
      </c>
      <c r="B5" s="5" t="s">
        <v>2</v>
      </c>
      <c r="C5" s="6"/>
      <c r="D5" s="7"/>
      <c r="E5" s="6"/>
      <c r="F5" s="6"/>
      <c r="G5" s="6"/>
      <c r="H5" s="6"/>
      <c r="I5" s="6"/>
      <c r="J5" s="6"/>
      <c r="K5" s="6"/>
      <c r="L5" s="6"/>
      <c r="O5" s="8"/>
      <c r="P5" s="8"/>
    </row>
    <row r="6" spans="5:16" s="9" customFormat="1" ht="31.5" customHeight="1">
      <c r="E6" s="10" t="s">
        <v>3</v>
      </c>
      <c r="F6" s="7"/>
      <c r="G6" s="10" t="s">
        <v>4</v>
      </c>
      <c r="H6" s="10"/>
      <c r="O6" s="11"/>
      <c r="P6" s="11"/>
    </row>
    <row r="7" spans="1:25" s="54" customFormat="1" ht="12" customHeight="1">
      <c r="A7" s="125"/>
      <c r="B7" s="122" t="s">
        <v>6</v>
      </c>
      <c r="C7" s="123" t="s">
        <v>7</v>
      </c>
      <c r="D7" s="124" t="s">
        <v>8</v>
      </c>
      <c r="E7" s="124"/>
      <c r="F7" s="124"/>
      <c r="G7" s="126" t="s">
        <v>9</v>
      </c>
      <c r="H7" s="127" t="s">
        <v>10</v>
      </c>
      <c r="I7" s="128" t="s">
        <v>11</v>
      </c>
      <c r="J7" s="129" t="s">
        <v>14</v>
      </c>
      <c r="K7" s="52" t="s">
        <v>15</v>
      </c>
      <c r="L7" s="53"/>
      <c r="Q7" s="15"/>
      <c r="R7" s="15"/>
      <c r="S7" s="15"/>
      <c r="T7" s="15"/>
      <c r="U7" s="15"/>
      <c r="V7" s="15"/>
      <c r="W7" s="15"/>
      <c r="X7" s="15"/>
      <c r="Y7" s="15"/>
    </row>
    <row r="8" spans="1:25" s="54" customFormat="1" ht="13.5" customHeight="1">
      <c r="A8" s="125"/>
      <c r="B8" s="122"/>
      <c r="C8" s="123"/>
      <c r="D8" s="16"/>
      <c r="E8" s="12"/>
      <c r="F8" s="17" t="s">
        <v>12</v>
      </c>
      <c r="G8" s="126"/>
      <c r="H8" s="127"/>
      <c r="I8" s="128"/>
      <c r="J8" s="129"/>
      <c r="K8" s="52"/>
      <c r="L8" s="53"/>
      <c r="Q8" s="15"/>
      <c r="R8" s="15"/>
      <c r="S8" s="15"/>
      <c r="T8" s="15"/>
      <c r="U8" s="15"/>
      <c r="V8" s="15"/>
      <c r="W8" s="15"/>
      <c r="X8" s="15"/>
      <c r="Y8" s="15"/>
    </row>
    <row r="9" spans="1:12" s="15" customFormat="1" ht="12" customHeight="1">
      <c r="A9" s="55">
        <v>20</v>
      </c>
      <c r="B9" s="56" t="str">
        <f>квалификация!B28</f>
        <v>Лаптев Вячеслав</v>
      </c>
      <c r="C9" s="57">
        <v>8</v>
      </c>
      <c r="D9" s="65">
        <v>198</v>
      </c>
      <c r="E9" s="66">
        <v>198</v>
      </c>
      <c r="F9" s="21"/>
      <c r="G9" s="22">
        <f aca="true" t="shared" si="0" ref="G9:G20">IF(F9&gt;0,(SUM(D9:F9)-MIN(D9:F9)),SUM(D9:E9))</f>
        <v>396</v>
      </c>
      <c r="H9" s="23">
        <f aca="true" t="shared" si="1" ref="H9:H20">G9+C9*(IF(F9&gt;0,6,COUNTIF(D9:E9,"&gt;0")))</f>
        <v>412</v>
      </c>
      <c r="I9" s="60">
        <f aca="true" t="shared" si="2" ref="I9:I20">IF(H9&gt;0,H9/COUNTA(D9:E9),0)</f>
        <v>206</v>
      </c>
      <c r="J9" s="61">
        <v>1</v>
      </c>
      <c r="K9" s="18">
        <f>MIN(C9:D9)</f>
        <v>8</v>
      </c>
      <c r="L9" s="14"/>
    </row>
    <row r="10" spans="1:12" s="15" customFormat="1" ht="12" customHeight="1">
      <c r="A10" s="55">
        <v>17</v>
      </c>
      <c r="B10" s="56" t="str">
        <f>квалификация!B25</f>
        <v>Голубев Анатолий</v>
      </c>
      <c r="C10" s="57">
        <v>8</v>
      </c>
      <c r="D10" s="65">
        <v>207</v>
      </c>
      <c r="E10" s="66">
        <v>157</v>
      </c>
      <c r="F10" s="21"/>
      <c r="G10" s="22">
        <f t="shared" si="0"/>
        <v>364</v>
      </c>
      <c r="H10" s="23">
        <f t="shared" si="1"/>
        <v>380</v>
      </c>
      <c r="I10" s="60">
        <f t="shared" si="2"/>
        <v>190</v>
      </c>
      <c r="J10" s="61">
        <v>2</v>
      </c>
      <c r="K10" s="18">
        <f>MIN(C10:D10)</f>
        <v>8</v>
      </c>
      <c r="L10" s="14"/>
    </row>
    <row r="11" spans="1:25" s="15" customFormat="1" ht="12.75" customHeight="1">
      <c r="A11" s="55">
        <v>19</v>
      </c>
      <c r="B11" s="56" t="str">
        <f>квалификация!B27</f>
        <v>Тихонов Константин</v>
      </c>
      <c r="C11" s="57"/>
      <c r="D11" s="65">
        <v>178</v>
      </c>
      <c r="E11" s="66">
        <v>184</v>
      </c>
      <c r="F11" s="21"/>
      <c r="G11" s="22">
        <f t="shared" si="0"/>
        <v>362</v>
      </c>
      <c r="H11" s="23">
        <f t="shared" si="1"/>
        <v>362</v>
      </c>
      <c r="I11" s="60">
        <f t="shared" si="2"/>
        <v>181</v>
      </c>
      <c r="J11" s="61">
        <v>3</v>
      </c>
      <c r="K11" s="18">
        <f>MIN(C11:D11)</f>
        <v>178</v>
      </c>
      <c r="L11" s="14"/>
      <c r="Q11"/>
      <c r="R11"/>
      <c r="S11"/>
      <c r="T11"/>
      <c r="U11"/>
      <c r="V11"/>
      <c r="W11"/>
      <c r="X11"/>
      <c r="Y11"/>
    </row>
    <row r="12" spans="1:25" s="15" customFormat="1" ht="12" customHeight="1">
      <c r="A12" s="55">
        <v>15</v>
      </c>
      <c r="B12" s="56" t="str">
        <f>квалификация!B23</f>
        <v>Белов Андрей</v>
      </c>
      <c r="C12" s="57"/>
      <c r="D12" s="62">
        <v>183</v>
      </c>
      <c r="E12" s="63">
        <v>175</v>
      </c>
      <c r="F12" s="21"/>
      <c r="G12" s="22">
        <f t="shared" si="0"/>
        <v>358</v>
      </c>
      <c r="H12" s="23">
        <f t="shared" si="1"/>
        <v>358</v>
      </c>
      <c r="I12" s="60">
        <f t="shared" si="2"/>
        <v>179</v>
      </c>
      <c r="J12" s="61">
        <v>4</v>
      </c>
      <c r="K12" s="18">
        <f>MIN(C12:D12)</f>
        <v>183</v>
      </c>
      <c r="L12" s="14"/>
      <c r="Q12"/>
      <c r="R12"/>
      <c r="S12"/>
      <c r="T12"/>
      <c r="U12"/>
      <c r="V12"/>
      <c r="W12"/>
      <c r="X12"/>
      <c r="Y12"/>
    </row>
    <row r="13" spans="1:25" s="15" customFormat="1" ht="12" customHeight="1">
      <c r="A13" s="55">
        <v>23</v>
      </c>
      <c r="B13" s="56" t="str">
        <f>квалификация!B31</f>
        <v>Жиделёв Андрей</v>
      </c>
      <c r="C13" s="57"/>
      <c r="D13" s="58">
        <v>163</v>
      </c>
      <c r="E13" s="59">
        <v>190</v>
      </c>
      <c r="F13" s="21"/>
      <c r="G13" s="22">
        <f t="shared" si="0"/>
        <v>353</v>
      </c>
      <c r="H13" s="23">
        <f t="shared" si="1"/>
        <v>353</v>
      </c>
      <c r="I13" s="60">
        <f t="shared" si="2"/>
        <v>176.5</v>
      </c>
      <c r="J13" s="61">
        <v>5</v>
      </c>
      <c r="K13" s="18">
        <f>MIN(C13:D13)</f>
        <v>163</v>
      </c>
      <c r="L13" s="14"/>
      <c r="Q13"/>
      <c r="R13"/>
      <c r="S13"/>
      <c r="T13"/>
      <c r="U13"/>
      <c r="V13"/>
      <c r="W13"/>
      <c r="X13"/>
      <c r="Y13"/>
    </row>
    <row r="14" spans="1:25" s="15" customFormat="1" ht="12" customHeight="1">
      <c r="A14" s="55">
        <v>22</v>
      </c>
      <c r="B14" s="56" t="str">
        <f>квалификация!B30</f>
        <v>Авилов Виктор</v>
      </c>
      <c r="C14" s="57"/>
      <c r="D14" s="58">
        <v>178</v>
      </c>
      <c r="E14" s="59">
        <v>171</v>
      </c>
      <c r="F14" s="21"/>
      <c r="G14" s="22">
        <f t="shared" si="0"/>
        <v>349</v>
      </c>
      <c r="H14" s="23">
        <f t="shared" si="1"/>
        <v>349</v>
      </c>
      <c r="I14" s="60">
        <f t="shared" si="2"/>
        <v>174.5</v>
      </c>
      <c r="J14" s="61">
        <v>6</v>
      </c>
      <c r="K14" s="18"/>
      <c r="L14" s="14"/>
      <c r="Q14"/>
      <c r="R14"/>
      <c r="S14"/>
      <c r="T14"/>
      <c r="U14"/>
      <c r="V14"/>
      <c r="W14"/>
      <c r="X14"/>
      <c r="Y14"/>
    </row>
    <row r="15" spans="1:25" s="15" customFormat="1" ht="12" customHeight="1">
      <c r="A15" s="55">
        <v>18</v>
      </c>
      <c r="B15" s="56" t="str">
        <f>квалификация!B26</f>
        <v>Беляков Александр</v>
      </c>
      <c r="C15" s="57"/>
      <c r="D15" s="65">
        <v>163</v>
      </c>
      <c r="E15" s="66">
        <v>179</v>
      </c>
      <c r="F15" s="21"/>
      <c r="G15" s="22">
        <f t="shared" si="0"/>
        <v>342</v>
      </c>
      <c r="H15" s="23">
        <f t="shared" si="1"/>
        <v>342</v>
      </c>
      <c r="I15" s="60">
        <f t="shared" si="2"/>
        <v>171</v>
      </c>
      <c r="J15" s="61">
        <v>19</v>
      </c>
      <c r="K15" s="18"/>
      <c r="L15" s="14"/>
      <c r="Q15"/>
      <c r="R15"/>
      <c r="S15"/>
      <c r="T15"/>
      <c r="U15"/>
      <c r="V15"/>
      <c r="W15"/>
      <c r="X15"/>
      <c r="Y15"/>
    </row>
    <row r="16" spans="1:25" s="15" customFormat="1" ht="12" customHeight="1">
      <c r="A16" s="55">
        <v>16</v>
      </c>
      <c r="B16" s="56" t="str">
        <f>квалификация!B24</f>
        <v>Иванова Ольга</v>
      </c>
      <c r="C16" s="64">
        <v>13</v>
      </c>
      <c r="D16" s="65">
        <v>156</v>
      </c>
      <c r="E16" s="66">
        <v>151</v>
      </c>
      <c r="F16" s="21"/>
      <c r="G16" s="22">
        <f t="shared" si="0"/>
        <v>307</v>
      </c>
      <c r="H16" s="23">
        <f t="shared" si="1"/>
        <v>333</v>
      </c>
      <c r="I16" s="60">
        <f t="shared" si="2"/>
        <v>166.5</v>
      </c>
      <c r="J16" s="61">
        <v>20</v>
      </c>
      <c r="K16" s="18"/>
      <c r="L16" s="14"/>
      <c r="Q16"/>
      <c r="R16"/>
      <c r="S16"/>
      <c r="T16"/>
      <c r="U16"/>
      <c r="V16"/>
      <c r="W16"/>
      <c r="X16"/>
      <c r="Y16"/>
    </row>
    <row r="17" spans="1:25" s="15" customFormat="1" ht="12" customHeight="1">
      <c r="A17" s="55">
        <v>13</v>
      </c>
      <c r="B17" s="56" t="str">
        <f>квалификация!B21</f>
        <v>Таганов Алексей</v>
      </c>
      <c r="C17" s="57"/>
      <c r="D17" s="58">
        <v>154</v>
      </c>
      <c r="E17" s="59">
        <v>171</v>
      </c>
      <c r="F17" s="21"/>
      <c r="G17" s="22">
        <f t="shared" si="0"/>
        <v>325</v>
      </c>
      <c r="H17" s="23">
        <f t="shared" si="1"/>
        <v>325</v>
      </c>
      <c r="I17" s="60">
        <f t="shared" si="2"/>
        <v>162.5</v>
      </c>
      <c r="J17" s="61">
        <v>21</v>
      </c>
      <c r="K17" s="18">
        <f>MIN(C17:D17)</f>
        <v>154</v>
      </c>
      <c r="L17" s="14"/>
      <c r="Q17"/>
      <c r="R17"/>
      <c r="S17"/>
      <c r="T17"/>
      <c r="U17"/>
      <c r="V17"/>
      <c r="W17"/>
      <c r="X17"/>
      <c r="Y17"/>
    </row>
    <row r="18" spans="1:25" s="15" customFormat="1" ht="12" customHeight="1">
      <c r="A18" s="55">
        <v>21</v>
      </c>
      <c r="B18" s="56" t="str">
        <f>квалификация!B29</f>
        <v>Марченко Пётр</v>
      </c>
      <c r="C18" s="57"/>
      <c r="D18" s="65">
        <v>156</v>
      </c>
      <c r="E18" s="66">
        <v>147</v>
      </c>
      <c r="F18" s="21"/>
      <c r="G18" s="22">
        <f t="shared" si="0"/>
        <v>303</v>
      </c>
      <c r="H18" s="23">
        <f t="shared" si="1"/>
        <v>303</v>
      </c>
      <c r="I18" s="60">
        <f t="shared" si="2"/>
        <v>151.5</v>
      </c>
      <c r="J18" s="61">
        <v>22</v>
      </c>
      <c r="K18" s="18">
        <f>MIN(C18:D18)</f>
        <v>156</v>
      </c>
      <c r="L18" s="14"/>
      <c r="Q18"/>
      <c r="R18"/>
      <c r="S18"/>
      <c r="T18"/>
      <c r="U18"/>
      <c r="V18"/>
      <c r="W18"/>
      <c r="X18"/>
      <c r="Y18"/>
    </row>
    <row r="19" spans="1:25" s="15" customFormat="1" ht="12" customHeight="1">
      <c r="A19" s="55">
        <v>14</v>
      </c>
      <c r="B19" s="56" t="str">
        <f>квалификация!B22</f>
        <v>Лявин Андрей</v>
      </c>
      <c r="C19" s="57"/>
      <c r="D19" s="58">
        <v>124</v>
      </c>
      <c r="E19" s="59">
        <v>175</v>
      </c>
      <c r="F19" s="21"/>
      <c r="G19" s="22">
        <f t="shared" si="0"/>
        <v>299</v>
      </c>
      <c r="H19" s="23">
        <f t="shared" si="1"/>
        <v>299</v>
      </c>
      <c r="I19" s="60">
        <f t="shared" si="2"/>
        <v>149.5</v>
      </c>
      <c r="J19" s="61">
        <v>23</v>
      </c>
      <c r="K19" s="18"/>
      <c r="L19" s="14"/>
      <c r="Q19"/>
      <c r="R19"/>
      <c r="S19"/>
      <c r="T19"/>
      <c r="U19"/>
      <c r="V19"/>
      <c r="W19"/>
      <c r="X19"/>
      <c r="Y19"/>
    </row>
    <row r="20" spans="1:25" s="15" customFormat="1" ht="12" customHeight="1">
      <c r="A20" s="55">
        <v>24</v>
      </c>
      <c r="B20" s="56" t="str">
        <f>квалификация!B32</f>
        <v>Севостьянов Николай</v>
      </c>
      <c r="C20" s="57">
        <v>8</v>
      </c>
      <c r="D20" s="58">
        <v>159</v>
      </c>
      <c r="E20" s="59">
        <v>113</v>
      </c>
      <c r="F20" s="21"/>
      <c r="G20" s="22">
        <f t="shared" si="0"/>
        <v>272</v>
      </c>
      <c r="H20" s="23">
        <f t="shared" si="1"/>
        <v>288</v>
      </c>
      <c r="I20" s="60">
        <f t="shared" si="2"/>
        <v>144</v>
      </c>
      <c r="J20" s="61">
        <v>24</v>
      </c>
      <c r="K20" s="18">
        <f>MIN(C20:D20)</f>
        <v>8</v>
      </c>
      <c r="L20" s="14"/>
      <c r="Q20"/>
      <c r="R20"/>
      <c r="S20"/>
      <c r="T20"/>
      <c r="U20"/>
      <c r="V20"/>
      <c r="W20"/>
      <c r="X20"/>
      <c r="Y20"/>
    </row>
    <row r="21" spans="1:9" ht="12.75">
      <c r="A21" s="6"/>
      <c r="B21" s="67"/>
      <c r="C21" s="6"/>
      <c r="D21" s="6"/>
      <c r="E21" s="6"/>
      <c r="F21" s="6"/>
      <c r="G21" s="6"/>
      <c r="H21" s="6"/>
      <c r="I21" s="6"/>
    </row>
    <row r="22" spans="1:10" ht="12" customHeight="1">
      <c r="A22" s="125"/>
      <c r="B22" s="122" t="s">
        <v>6</v>
      </c>
      <c r="C22" s="123" t="s">
        <v>7</v>
      </c>
      <c r="D22" s="124" t="s">
        <v>8</v>
      </c>
      <c r="E22" s="124"/>
      <c r="F22" s="124"/>
      <c r="G22" s="126" t="s">
        <v>9</v>
      </c>
      <c r="H22" s="127" t="s">
        <v>10</v>
      </c>
      <c r="I22" s="128" t="s">
        <v>11</v>
      </c>
      <c r="J22" s="129" t="s">
        <v>14</v>
      </c>
    </row>
    <row r="23" spans="1:10" ht="12" customHeight="1">
      <c r="A23" s="125"/>
      <c r="B23" s="122"/>
      <c r="C23" s="123"/>
      <c r="D23" s="16">
        <v>1</v>
      </c>
      <c r="E23" s="12">
        <v>2</v>
      </c>
      <c r="F23" s="17" t="s">
        <v>12</v>
      </c>
      <c r="G23" s="126"/>
      <c r="H23" s="127"/>
      <c r="I23" s="128"/>
      <c r="J23" s="129"/>
    </row>
    <row r="24" spans="1:10" ht="12" customHeight="1">
      <c r="A24" s="51">
        <v>10</v>
      </c>
      <c r="B24" s="68" t="str">
        <f>квалификация!B18</f>
        <v>Королёв Юрий</v>
      </c>
      <c r="C24" s="69">
        <v>5</v>
      </c>
      <c r="D24" s="58">
        <v>202</v>
      </c>
      <c r="E24" s="59">
        <v>180</v>
      </c>
      <c r="F24" s="21"/>
      <c r="G24" s="70">
        <f aca="true" t="shared" si="3" ref="G24:G35">IF(F24&gt;0,(SUM(D24:F24)-MIN(D24:F24)),SUM(D24:E24))</f>
        <v>382</v>
      </c>
      <c r="H24" s="71">
        <f aca="true" t="shared" si="4" ref="H24:H35">G24+C24*(IF(F24&gt;0,6,COUNTIF(D24:E24,"&gt;0")))</f>
        <v>392</v>
      </c>
      <c r="I24" s="60">
        <f aca="true" t="shared" si="5" ref="I24:I35">IF(H24&gt;0,H24/COUNTA(D24:E24),0)</f>
        <v>196</v>
      </c>
      <c r="J24" s="61">
        <v>1</v>
      </c>
    </row>
    <row r="25" spans="1:10" ht="12" customHeight="1">
      <c r="A25" s="51">
        <v>8</v>
      </c>
      <c r="B25" s="68" t="str">
        <f>квалификация!B16</f>
        <v>Егозарьян Артур</v>
      </c>
      <c r="C25" s="69"/>
      <c r="D25" s="58">
        <v>174</v>
      </c>
      <c r="E25" s="59">
        <v>185</v>
      </c>
      <c r="F25" s="21"/>
      <c r="G25" s="70">
        <f t="shared" si="3"/>
        <v>359</v>
      </c>
      <c r="H25" s="71">
        <f t="shared" si="4"/>
        <v>359</v>
      </c>
      <c r="I25" s="60">
        <f t="shared" si="5"/>
        <v>179.5</v>
      </c>
      <c r="J25" s="61">
        <v>2</v>
      </c>
    </row>
    <row r="26" spans="1:10" ht="12" customHeight="1">
      <c r="A26" s="55">
        <v>23</v>
      </c>
      <c r="B26" s="68" t="s">
        <v>67</v>
      </c>
      <c r="C26" s="113"/>
      <c r="D26" s="58">
        <v>152</v>
      </c>
      <c r="E26" s="59">
        <v>203</v>
      </c>
      <c r="F26" s="21"/>
      <c r="G26" s="70">
        <f t="shared" si="3"/>
        <v>355</v>
      </c>
      <c r="H26" s="71">
        <f t="shared" si="4"/>
        <v>355</v>
      </c>
      <c r="I26" s="60">
        <f t="shared" si="5"/>
        <v>177.5</v>
      </c>
      <c r="J26" s="61">
        <v>3</v>
      </c>
    </row>
    <row r="27" spans="1:10" ht="12" customHeight="1">
      <c r="A27" s="51">
        <v>7</v>
      </c>
      <c r="B27" s="68" t="str">
        <f>квалификация!B15</f>
        <v>Альчаков Андрей</v>
      </c>
      <c r="C27" s="69">
        <v>5</v>
      </c>
      <c r="D27" s="65">
        <v>163</v>
      </c>
      <c r="E27" s="66">
        <v>180</v>
      </c>
      <c r="F27" s="21"/>
      <c r="G27" s="70">
        <f t="shared" si="3"/>
        <v>343</v>
      </c>
      <c r="H27" s="71">
        <f t="shared" si="4"/>
        <v>353</v>
      </c>
      <c r="I27" s="60">
        <f t="shared" si="5"/>
        <v>176.5</v>
      </c>
      <c r="J27" s="61">
        <v>4</v>
      </c>
    </row>
    <row r="28" spans="1:10" ht="12" customHeight="1">
      <c r="A28" s="55">
        <v>19</v>
      </c>
      <c r="B28" s="68" t="s">
        <v>62</v>
      </c>
      <c r="C28" s="112"/>
      <c r="D28" s="115">
        <v>179</v>
      </c>
      <c r="E28" s="116">
        <v>171</v>
      </c>
      <c r="F28" s="21"/>
      <c r="G28" s="70">
        <f t="shared" si="3"/>
        <v>350</v>
      </c>
      <c r="H28" s="71">
        <f t="shared" si="4"/>
        <v>350</v>
      </c>
      <c r="I28" s="60">
        <f t="shared" si="5"/>
        <v>175</v>
      </c>
      <c r="J28" s="61">
        <v>5</v>
      </c>
    </row>
    <row r="29" spans="1:10" ht="12" customHeight="1">
      <c r="A29" s="51">
        <v>17</v>
      </c>
      <c r="B29" s="68" t="s">
        <v>66</v>
      </c>
      <c r="C29" s="113">
        <v>8</v>
      </c>
      <c r="D29" s="65">
        <v>183</v>
      </c>
      <c r="E29" s="66">
        <v>148</v>
      </c>
      <c r="F29" s="21"/>
      <c r="G29" s="70">
        <f t="shared" si="3"/>
        <v>331</v>
      </c>
      <c r="H29" s="71">
        <f t="shared" si="4"/>
        <v>347</v>
      </c>
      <c r="I29" s="60">
        <f t="shared" si="5"/>
        <v>173.5</v>
      </c>
      <c r="J29" s="61">
        <v>6</v>
      </c>
    </row>
    <row r="30" spans="1:10" ht="12" customHeight="1">
      <c r="A30" s="55">
        <v>12</v>
      </c>
      <c r="B30" s="68" t="str">
        <f>квалификация!B20</f>
        <v>Гущин Александр</v>
      </c>
      <c r="C30" s="112">
        <v>8</v>
      </c>
      <c r="D30" s="58">
        <v>189</v>
      </c>
      <c r="E30" s="59">
        <v>142</v>
      </c>
      <c r="F30" s="21"/>
      <c r="G30" s="70">
        <f t="shared" si="3"/>
        <v>331</v>
      </c>
      <c r="H30" s="71">
        <f t="shared" si="4"/>
        <v>347</v>
      </c>
      <c r="I30" s="60">
        <f t="shared" si="5"/>
        <v>173.5</v>
      </c>
      <c r="J30" s="61">
        <v>13</v>
      </c>
    </row>
    <row r="31" spans="1:10" ht="12" customHeight="1">
      <c r="A31" s="55">
        <v>22</v>
      </c>
      <c r="B31" s="68" t="s">
        <v>26</v>
      </c>
      <c r="C31" s="112"/>
      <c r="D31" s="65">
        <v>188</v>
      </c>
      <c r="E31" s="66">
        <v>157</v>
      </c>
      <c r="F31" s="21"/>
      <c r="G31" s="70">
        <f t="shared" si="3"/>
        <v>345</v>
      </c>
      <c r="H31" s="71">
        <f t="shared" si="4"/>
        <v>345</v>
      </c>
      <c r="I31" s="60">
        <f t="shared" si="5"/>
        <v>172.5</v>
      </c>
      <c r="J31" s="61">
        <v>14</v>
      </c>
    </row>
    <row r="32" spans="1:10" ht="12" customHeight="1">
      <c r="A32" s="55">
        <v>15</v>
      </c>
      <c r="B32" s="68" t="s">
        <v>32</v>
      </c>
      <c r="C32" s="112"/>
      <c r="D32" s="65">
        <v>170</v>
      </c>
      <c r="E32" s="66">
        <v>170</v>
      </c>
      <c r="F32" s="21"/>
      <c r="G32" s="70">
        <f t="shared" si="3"/>
        <v>340</v>
      </c>
      <c r="H32" s="71">
        <f t="shared" si="4"/>
        <v>340</v>
      </c>
      <c r="I32" s="60">
        <f t="shared" si="5"/>
        <v>170</v>
      </c>
      <c r="J32" s="61">
        <v>15</v>
      </c>
    </row>
    <row r="33" spans="1:10" ht="12" customHeight="1">
      <c r="A33" s="55">
        <v>20</v>
      </c>
      <c r="B33" s="68" t="s">
        <v>39</v>
      </c>
      <c r="C33" s="113">
        <v>8</v>
      </c>
      <c r="D33" s="65">
        <v>155</v>
      </c>
      <c r="E33" s="66">
        <v>160</v>
      </c>
      <c r="F33" s="21"/>
      <c r="G33" s="70">
        <f t="shared" si="3"/>
        <v>315</v>
      </c>
      <c r="H33" s="71">
        <f t="shared" si="4"/>
        <v>331</v>
      </c>
      <c r="I33" s="60">
        <f t="shared" si="5"/>
        <v>165.5</v>
      </c>
      <c r="J33" s="61">
        <v>16</v>
      </c>
    </row>
    <row r="34" spans="1:10" ht="12" customHeight="1">
      <c r="A34" s="51">
        <v>11</v>
      </c>
      <c r="B34" s="68" t="str">
        <f>квалификация!B19</f>
        <v>Фамин Денис</v>
      </c>
      <c r="C34" s="69"/>
      <c r="D34" s="65">
        <v>181</v>
      </c>
      <c r="E34" s="66">
        <v>149</v>
      </c>
      <c r="F34" s="29"/>
      <c r="G34" s="70">
        <f t="shared" si="3"/>
        <v>330</v>
      </c>
      <c r="H34" s="71">
        <f t="shared" si="4"/>
        <v>330</v>
      </c>
      <c r="I34" s="60">
        <f t="shared" si="5"/>
        <v>165</v>
      </c>
      <c r="J34" s="61">
        <v>17</v>
      </c>
    </row>
    <row r="35" spans="1:10" ht="12" customHeight="1">
      <c r="A35" s="51">
        <v>9</v>
      </c>
      <c r="B35" s="68" t="str">
        <f>квалификация!B17</f>
        <v>Анипко Александр</v>
      </c>
      <c r="C35" s="114"/>
      <c r="D35" s="65">
        <v>144</v>
      </c>
      <c r="E35" s="66">
        <v>169</v>
      </c>
      <c r="F35" s="21"/>
      <c r="G35" s="70">
        <f t="shared" si="3"/>
        <v>313</v>
      </c>
      <c r="H35" s="71">
        <f t="shared" si="4"/>
        <v>313</v>
      </c>
      <c r="I35" s="60">
        <f t="shared" si="5"/>
        <v>156.5</v>
      </c>
      <c r="J35" s="61">
        <v>18</v>
      </c>
    </row>
    <row r="36" spans="1:9" ht="15">
      <c r="A36" s="72"/>
      <c r="B36" s="68"/>
      <c r="C36" s="57"/>
      <c r="D36" s="6"/>
      <c r="E36" s="6"/>
      <c r="F36" s="6"/>
      <c r="G36" s="6"/>
      <c r="H36" s="6"/>
      <c r="I36" s="6"/>
    </row>
    <row r="37" spans="1:10" ht="12" customHeight="1">
      <c r="A37" s="125"/>
      <c r="B37" s="122" t="s">
        <v>6</v>
      </c>
      <c r="C37" s="123" t="s">
        <v>7</v>
      </c>
      <c r="D37" s="124" t="s">
        <v>8</v>
      </c>
      <c r="E37" s="124"/>
      <c r="F37" s="124"/>
      <c r="G37" s="130" t="s">
        <v>9</v>
      </c>
      <c r="H37" s="131" t="s">
        <v>10</v>
      </c>
      <c r="I37" s="128" t="s">
        <v>11</v>
      </c>
      <c r="J37" s="129" t="s">
        <v>16</v>
      </c>
    </row>
    <row r="38" spans="1:10" ht="12" customHeight="1">
      <c r="A38" s="125"/>
      <c r="B38" s="122"/>
      <c r="C38" s="123"/>
      <c r="D38" s="16">
        <v>1</v>
      </c>
      <c r="E38" s="12">
        <v>2</v>
      </c>
      <c r="F38" s="17" t="s">
        <v>12</v>
      </c>
      <c r="G38" s="130"/>
      <c r="H38" s="131"/>
      <c r="I38" s="128"/>
      <c r="J38" s="129"/>
    </row>
    <row r="39" spans="1:10" ht="12" customHeight="1">
      <c r="A39" s="51">
        <v>3</v>
      </c>
      <c r="B39" s="68" t="str">
        <f>квалификация!B11</f>
        <v>Мисходжев Руслан</v>
      </c>
      <c r="C39" s="69">
        <v>5</v>
      </c>
      <c r="D39" s="73">
        <v>225</v>
      </c>
      <c r="E39" s="74">
        <v>217</v>
      </c>
      <c r="F39" s="21"/>
      <c r="G39" s="70">
        <f aca="true" t="shared" si="6" ref="G39:G50">IF(F39&gt;0,(SUM(D39:F39)-MIN(D39:F39)),SUM(D39:E39))</f>
        <v>442</v>
      </c>
      <c r="H39" s="71">
        <f aca="true" t="shared" si="7" ref="H39:H50">G39+C39*(IF(F39&gt;0,6,COUNTIF(D39:E39,"&gt;0")))</f>
        <v>452</v>
      </c>
      <c r="I39" s="60">
        <f aca="true" t="shared" si="8" ref="I39:I50">IF(H39&gt;0,H39/COUNTA(D39:E39),0)</f>
        <v>226</v>
      </c>
      <c r="J39" s="61">
        <v>1</v>
      </c>
    </row>
    <row r="40" spans="1:10" ht="12" customHeight="1">
      <c r="A40" s="51">
        <v>1</v>
      </c>
      <c r="B40" s="68" t="str">
        <f>квалификация!B9</f>
        <v>Шукаев Максим</v>
      </c>
      <c r="C40" s="69"/>
      <c r="D40" s="73">
        <v>174</v>
      </c>
      <c r="E40" s="74">
        <v>270</v>
      </c>
      <c r="F40" s="21"/>
      <c r="G40" s="70">
        <f t="shared" si="6"/>
        <v>444</v>
      </c>
      <c r="H40" s="71">
        <f t="shared" si="7"/>
        <v>444</v>
      </c>
      <c r="I40" s="60">
        <f t="shared" si="8"/>
        <v>222</v>
      </c>
      <c r="J40" s="61">
        <v>2</v>
      </c>
    </row>
    <row r="41" spans="1:10" ht="12" customHeight="1">
      <c r="A41" s="51">
        <v>10</v>
      </c>
      <c r="B41" s="68" t="s">
        <v>68</v>
      </c>
      <c r="C41" s="57">
        <v>5</v>
      </c>
      <c r="D41" s="73">
        <v>203</v>
      </c>
      <c r="E41" s="74">
        <v>212</v>
      </c>
      <c r="F41" s="21"/>
      <c r="G41" s="70">
        <f t="shared" si="6"/>
        <v>415</v>
      </c>
      <c r="H41" s="71">
        <f t="shared" si="7"/>
        <v>425</v>
      </c>
      <c r="I41" s="60">
        <f t="shared" si="8"/>
        <v>212.5</v>
      </c>
      <c r="J41" s="61">
        <v>3</v>
      </c>
    </row>
    <row r="42" spans="1:10" ht="12" customHeight="1">
      <c r="A42" s="51">
        <v>4</v>
      </c>
      <c r="B42" s="68" t="str">
        <f>квалификация!B12</f>
        <v>Егорычев Максим</v>
      </c>
      <c r="C42" s="69"/>
      <c r="D42" s="75">
        <v>225</v>
      </c>
      <c r="E42" s="76">
        <v>193</v>
      </c>
      <c r="F42" s="21"/>
      <c r="G42" s="70">
        <f t="shared" si="6"/>
        <v>418</v>
      </c>
      <c r="H42" s="71">
        <f t="shared" si="7"/>
        <v>418</v>
      </c>
      <c r="I42" s="60">
        <f t="shared" si="8"/>
        <v>209</v>
      </c>
      <c r="J42" s="61">
        <v>4</v>
      </c>
    </row>
    <row r="43" spans="1:10" ht="12" customHeight="1">
      <c r="A43" s="51">
        <v>7</v>
      </c>
      <c r="B43" s="68" t="s">
        <v>29</v>
      </c>
      <c r="C43" s="57">
        <v>5</v>
      </c>
      <c r="D43" s="73">
        <v>177</v>
      </c>
      <c r="E43" s="74">
        <v>197</v>
      </c>
      <c r="F43" s="21"/>
      <c r="G43" s="70">
        <f t="shared" si="6"/>
        <v>374</v>
      </c>
      <c r="H43" s="71">
        <f t="shared" si="7"/>
        <v>384</v>
      </c>
      <c r="I43" s="60">
        <f t="shared" si="8"/>
        <v>192</v>
      </c>
      <c r="J43" s="61">
        <v>5</v>
      </c>
    </row>
    <row r="44" spans="1:10" ht="12" customHeight="1">
      <c r="A44" s="51">
        <v>23</v>
      </c>
      <c r="B44" s="68" t="s">
        <v>67</v>
      </c>
      <c r="C44" s="57"/>
      <c r="D44" s="73">
        <v>180</v>
      </c>
      <c r="E44" s="74">
        <v>199</v>
      </c>
      <c r="F44" s="21"/>
      <c r="G44" s="70">
        <f t="shared" si="6"/>
        <v>379</v>
      </c>
      <c r="H44" s="71">
        <f t="shared" si="7"/>
        <v>379</v>
      </c>
      <c r="I44" s="60">
        <f t="shared" si="8"/>
        <v>189.5</v>
      </c>
      <c r="J44" s="61">
        <v>6</v>
      </c>
    </row>
    <row r="45" spans="1:10" ht="12" customHeight="1">
      <c r="A45" s="55">
        <v>17</v>
      </c>
      <c r="B45" s="68" t="s">
        <v>66</v>
      </c>
      <c r="C45" s="57">
        <v>8</v>
      </c>
      <c r="D45" s="73">
        <v>176</v>
      </c>
      <c r="E45" s="74">
        <v>175</v>
      </c>
      <c r="F45" s="21"/>
      <c r="G45" s="70">
        <f t="shared" si="6"/>
        <v>351</v>
      </c>
      <c r="H45" s="71">
        <f t="shared" si="7"/>
        <v>367</v>
      </c>
      <c r="I45" s="60">
        <f t="shared" si="8"/>
        <v>183.5</v>
      </c>
      <c r="J45" s="61">
        <v>7</v>
      </c>
    </row>
    <row r="46" spans="1:10" ht="12" customHeight="1">
      <c r="A46" s="55">
        <v>19</v>
      </c>
      <c r="B46" s="68" t="s">
        <v>62</v>
      </c>
      <c r="C46" s="57"/>
      <c r="D46" s="73">
        <v>222</v>
      </c>
      <c r="E46" s="74">
        <v>143</v>
      </c>
      <c r="F46" s="21"/>
      <c r="G46" s="70">
        <f t="shared" si="6"/>
        <v>365</v>
      </c>
      <c r="H46" s="71">
        <f t="shared" si="7"/>
        <v>365</v>
      </c>
      <c r="I46" s="60">
        <f t="shared" si="8"/>
        <v>182.5</v>
      </c>
      <c r="J46" s="61">
        <v>8</v>
      </c>
    </row>
    <row r="47" spans="1:10" ht="12" customHeight="1">
      <c r="A47" s="51">
        <v>8</v>
      </c>
      <c r="B47" s="68" t="s">
        <v>38</v>
      </c>
      <c r="C47" s="57"/>
      <c r="D47" s="73">
        <v>156</v>
      </c>
      <c r="E47" s="74">
        <v>199</v>
      </c>
      <c r="F47" s="21"/>
      <c r="G47" s="70">
        <f t="shared" si="6"/>
        <v>355</v>
      </c>
      <c r="H47" s="71">
        <f t="shared" si="7"/>
        <v>355</v>
      </c>
      <c r="I47" s="60">
        <f t="shared" si="8"/>
        <v>177.5</v>
      </c>
      <c r="J47" s="61">
        <v>9</v>
      </c>
    </row>
    <row r="48" spans="1:10" ht="12" customHeight="1">
      <c r="A48" s="51">
        <v>2</v>
      </c>
      <c r="B48" s="68" t="str">
        <f>квалификация!B10</f>
        <v>Поляков Александр</v>
      </c>
      <c r="C48" s="69"/>
      <c r="D48" s="75">
        <v>147</v>
      </c>
      <c r="E48" s="76">
        <v>202</v>
      </c>
      <c r="F48" s="21"/>
      <c r="G48" s="70">
        <f t="shared" si="6"/>
        <v>349</v>
      </c>
      <c r="H48" s="71">
        <f t="shared" si="7"/>
        <v>349</v>
      </c>
      <c r="I48" s="60">
        <f t="shared" si="8"/>
        <v>174.5</v>
      </c>
      <c r="J48" s="61">
        <v>10</v>
      </c>
    </row>
    <row r="49" spans="1:10" ht="12" customHeight="1">
      <c r="A49" s="51">
        <v>5</v>
      </c>
      <c r="B49" s="68" t="str">
        <f>квалификация!B13</f>
        <v>Сизов Юрий</v>
      </c>
      <c r="C49" s="57">
        <v>8</v>
      </c>
      <c r="D49" s="73">
        <v>176</v>
      </c>
      <c r="E49" s="74">
        <v>156</v>
      </c>
      <c r="F49" s="21"/>
      <c r="G49" s="70">
        <f t="shared" si="6"/>
        <v>332</v>
      </c>
      <c r="H49" s="71">
        <f t="shared" si="7"/>
        <v>348</v>
      </c>
      <c r="I49" s="60">
        <f t="shared" si="8"/>
        <v>174</v>
      </c>
      <c r="J49" s="61">
        <v>11</v>
      </c>
    </row>
    <row r="50" spans="1:10" ht="12" customHeight="1">
      <c r="A50" s="51">
        <v>6</v>
      </c>
      <c r="B50" s="68" t="str">
        <f>квалификация!B14</f>
        <v>Карпов Сергей</v>
      </c>
      <c r="C50" s="64">
        <v>8</v>
      </c>
      <c r="D50" s="73">
        <v>137</v>
      </c>
      <c r="E50" s="74">
        <v>180</v>
      </c>
      <c r="F50" s="21"/>
      <c r="G50" s="70">
        <f t="shared" si="6"/>
        <v>317</v>
      </c>
      <c r="H50" s="71">
        <f t="shared" si="7"/>
        <v>333</v>
      </c>
      <c r="I50" s="60">
        <f t="shared" si="8"/>
        <v>166.5</v>
      </c>
      <c r="J50" s="61">
        <v>12</v>
      </c>
    </row>
    <row r="51" spans="3:9" ht="15">
      <c r="C51" s="4"/>
      <c r="I51" s="77"/>
    </row>
  </sheetData>
  <sheetProtection selectLockedCells="1" selectUnlockedCells="1"/>
  <mergeCells count="24">
    <mergeCell ref="G37:G38"/>
    <mergeCell ref="H37:H38"/>
    <mergeCell ref="I37:I38"/>
    <mergeCell ref="J37:J38"/>
    <mergeCell ref="A37:A38"/>
    <mergeCell ref="B37:B38"/>
    <mergeCell ref="C37:C38"/>
    <mergeCell ref="D37:F37"/>
    <mergeCell ref="G22:G23"/>
    <mergeCell ref="H22:H23"/>
    <mergeCell ref="I22:I23"/>
    <mergeCell ref="J22:J23"/>
    <mergeCell ref="A22:A23"/>
    <mergeCell ref="B22:B23"/>
    <mergeCell ref="C22:C23"/>
    <mergeCell ref="D22:F22"/>
    <mergeCell ref="G7:G8"/>
    <mergeCell ref="H7:H8"/>
    <mergeCell ref="I7:I8"/>
    <mergeCell ref="J7:J8"/>
    <mergeCell ref="A7:A8"/>
    <mergeCell ref="B7:B8"/>
    <mergeCell ref="C7:C8"/>
    <mergeCell ref="D7:F7"/>
  </mergeCells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5654032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zoomScale="61" zoomScaleNormal="61" workbookViewId="0" topLeftCell="A1">
      <selection activeCell="L29" sqref="L29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0" style="0" hidden="1" customWidth="1"/>
    <col min="10" max="10" width="11.8515625" style="0" customWidth="1"/>
    <col min="12" max="12" width="9.421875" style="0" customWidth="1"/>
    <col min="13" max="15" width="7.140625" style="0" customWidth="1"/>
    <col min="16" max="16" width="7.00390625" style="0" customWidth="1"/>
    <col min="17" max="17" width="5.140625" style="0" customWidth="1"/>
    <col min="18" max="18" width="7.57421875" style="0" customWidth="1"/>
  </cols>
  <sheetData>
    <row r="1" spans="10:13" ht="17.25" customHeight="1">
      <c r="J1" s="1"/>
      <c r="K1" s="1"/>
      <c r="L1" s="3" t="s">
        <v>0</v>
      </c>
      <c r="M1" s="4"/>
    </row>
    <row r="2" spans="12:13" ht="15">
      <c r="L2" s="3" t="s">
        <v>1</v>
      </c>
      <c r="M2" s="4"/>
    </row>
    <row r="3" ht="10.5" customHeight="1"/>
    <row r="4" ht="13.5" customHeight="1"/>
    <row r="5" spans="1:19" ht="24" customHeight="1">
      <c r="A5" s="5" t="s">
        <v>2</v>
      </c>
      <c r="B5" s="6"/>
      <c r="C5" s="7"/>
      <c r="D5" s="6"/>
      <c r="E5" s="6"/>
      <c r="F5" s="6"/>
      <c r="G5" s="6"/>
      <c r="H5" s="6"/>
      <c r="I5" s="6"/>
      <c r="J5" s="6"/>
      <c r="K5" s="6"/>
      <c r="R5" s="8"/>
      <c r="S5" s="8"/>
    </row>
    <row r="6" spans="1:19" ht="24" customHeight="1">
      <c r="A6" s="9"/>
      <c r="B6" s="9"/>
      <c r="C6" s="9"/>
      <c r="D6" s="10" t="s">
        <v>3</v>
      </c>
      <c r="E6" s="7"/>
      <c r="F6" s="10" t="s">
        <v>4</v>
      </c>
      <c r="G6" s="10"/>
      <c r="H6" s="9"/>
      <c r="I6" s="9"/>
      <c r="J6" s="9"/>
      <c r="K6" s="9"/>
      <c r="R6" s="8"/>
      <c r="S6" s="8"/>
    </row>
    <row r="7" spans="1:15" s="15" customFormat="1" ht="14.25" customHeight="1">
      <c r="A7" s="125"/>
      <c r="B7" s="122" t="s">
        <v>6</v>
      </c>
      <c r="C7" s="123" t="s">
        <v>7</v>
      </c>
      <c r="D7" s="124" t="s">
        <v>8</v>
      </c>
      <c r="E7" s="124"/>
      <c r="F7" s="124"/>
      <c r="G7" s="124"/>
      <c r="H7" s="124"/>
      <c r="I7" s="120" t="s">
        <v>9</v>
      </c>
      <c r="J7" s="121" t="s">
        <v>10</v>
      </c>
      <c r="K7" s="132" t="s">
        <v>11</v>
      </c>
      <c r="L7" s="129" t="s">
        <v>16</v>
      </c>
      <c r="M7" s="13" t="s">
        <v>17</v>
      </c>
      <c r="N7" s="13" t="s">
        <v>15</v>
      </c>
      <c r="O7" s="14"/>
    </row>
    <row r="8" spans="1:15" s="15" customFormat="1" ht="14.25" customHeight="1">
      <c r="A8" s="125"/>
      <c r="B8" s="122"/>
      <c r="C8" s="123"/>
      <c r="D8" s="16">
        <v>1</v>
      </c>
      <c r="E8" s="16">
        <v>2</v>
      </c>
      <c r="F8" s="16">
        <v>3</v>
      </c>
      <c r="G8" s="16">
        <v>4</v>
      </c>
      <c r="H8" s="17" t="s">
        <v>12</v>
      </c>
      <c r="I8" s="120"/>
      <c r="J8" s="121"/>
      <c r="K8" s="132"/>
      <c r="L8" s="129"/>
      <c r="M8" s="78">
        <f aca="true" t="shared" si="0" ref="M8:M14">MIN(C8:D8)</f>
        <v>1</v>
      </c>
      <c r="N8" s="18">
        <f aca="true" t="shared" si="1" ref="N8:N14">MIN(C8:D8)</f>
        <v>1</v>
      </c>
      <c r="O8" s="14"/>
    </row>
    <row r="9" spans="1:15" s="15" customFormat="1" ht="14.25" customHeight="1">
      <c r="A9" s="51">
        <v>1</v>
      </c>
      <c r="B9" s="79" t="s">
        <v>61</v>
      </c>
      <c r="C9" s="69"/>
      <c r="D9" s="117">
        <v>174</v>
      </c>
      <c r="E9" s="108">
        <v>270</v>
      </c>
      <c r="F9" s="80">
        <v>248</v>
      </c>
      <c r="G9" s="81">
        <v>230</v>
      </c>
      <c r="H9" s="21"/>
      <c r="I9" s="22">
        <f aca="true" t="shared" si="2" ref="I9:I14">IF(H9&gt;0,(SUM(D9:H9)-MIN(D9:H9)),SUM(D9:G9))</f>
        <v>922</v>
      </c>
      <c r="J9" s="23">
        <f aca="true" t="shared" si="3" ref="J9:J14">I9+C9*(IF(H9&gt;0,6,COUNTIF(D9:G9,"&gt;0")))</f>
        <v>922</v>
      </c>
      <c r="K9" s="24">
        <f aca="true" t="shared" si="4" ref="K9:K14">IF(J9&gt;0,J9/COUNTA(D9:G9),0)</f>
        <v>230.5</v>
      </c>
      <c r="L9" s="61">
        <v>1</v>
      </c>
      <c r="M9" s="78">
        <f t="shared" si="0"/>
        <v>174</v>
      </c>
      <c r="N9" s="18">
        <f t="shared" si="1"/>
        <v>174</v>
      </c>
      <c r="O9" s="14"/>
    </row>
    <row r="10" spans="1:15" s="15" customFormat="1" ht="14.25" customHeight="1">
      <c r="A10" s="51">
        <v>10</v>
      </c>
      <c r="B10" s="79" t="s">
        <v>68</v>
      </c>
      <c r="C10" s="57">
        <v>5</v>
      </c>
      <c r="D10" s="117">
        <v>203</v>
      </c>
      <c r="E10" s="108">
        <v>212</v>
      </c>
      <c r="F10" s="80">
        <v>213</v>
      </c>
      <c r="G10" s="81">
        <v>182</v>
      </c>
      <c r="H10" s="21"/>
      <c r="I10" s="22">
        <f t="shared" si="2"/>
        <v>810</v>
      </c>
      <c r="J10" s="23">
        <f t="shared" si="3"/>
        <v>830</v>
      </c>
      <c r="K10" s="24">
        <f t="shared" si="4"/>
        <v>207.5</v>
      </c>
      <c r="L10" s="61">
        <v>2</v>
      </c>
      <c r="M10" s="78">
        <f t="shared" si="0"/>
        <v>5</v>
      </c>
      <c r="N10" s="18">
        <f t="shared" si="1"/>
        <v>5</v>
      </c>
      <c r="O10" s="14"/>
    </row>
    <row r="11" spans="1:15" s="15" customFormat="1" ht="14.25" customHeight="1">
      <c r="A11" s="51">
        <v>3</v>
      </c>
      <c r="B11" s="79" t="s">
        <v>53</v>
      </c>
      <c r="C11" s="69">
        <v>5</v>
      </c>
      <c r="D11" s="117">
        <v>225</v>
      </c>
      <c r="E11" s="108">
        <v>217</v>
      </c>
      <c r="F11" s="80">
        <v>218</v>
      </c>
      <c r="G11" s="81">
        <v>136</v>
      </c>
      <c r="H11" s="21"/>
      <c r="I11" s="22">
        <f t="shared" si="2"/>
        <v>796</v>
      </c>
      <c r="J11" s="23">
        <f t="shared" si="3"/>
        <v>816</v>
      </c>
      <c r="K11" s="24">
        <f t="shared" si="4"/>
        <v>204</v>
      </c>
      <c r="L11" s="61">
        <v>3</v>
      </c>
      <c r="M11" s="78">
        <f t="shared" si="0"/>
        <v>5</v>
      </c>
      <c r="N11" s="18">
        <f t="shared" si="1"/>
        <v>5</v>
      </c>
      <c r="O11" s="14"/>
    </row>
    <row r="12" spans="1:15" s="15" customFormat="1" ht="14.25" customHeight="1">
      <c r="A12" s="51">
        <v>7</v>
      </c>
      <c r="B12" s="79" t="s">
        <v>29</v>
      </c>
      <c r="C12" s="57">
        <v>5</v>
      </c>
      <c r="D12" s="117">
        <v>177</v>
      </c>
      <c r="E12" s="108">
        <v>197</v>
      </c>
      <c r="F12" s="82">
        <v>180</v>
      </c>
      <c r="G12" s="83">
        <v>166</v>
      </c>
      <c r="H12" s="21"/>
      <c r="I12" s="22">
        <f t="shared" si="2"/>
        <v>720</v>
      </c>
      <c r="J12" s="23">
        <f t="shared" si="3"/>
        <v>740</v>
      </c>
      <c r="K12" s="24">
        <f t="shared" si="4"/>
        <v>185</v>
      </c>
      <c r="L12" s="61">
        <v>4</v>
      </c>
      <c r="M12" s="78">
        <f t="shared" si="0"/>
        <v>5</v>
      </c>
      <c r="N12" s="18">
        <f t="shared" si="1"/>
        <v>5</v>
      </c>
      <c r="O12" s="14"/>
    </row>
    <row r="13" spans="1:15" s="15" customFormat="1" ht="14.25" customHeight="1">
      <c r="A13" s="51">
        <v>4</v>
      </c>
      <c r="B13" s="79" t="s">
        <v>40</v>
      </c>
      <c r="C13" s="69"/>
      <c r="D13" s="118">
        <v>225</v>
      </c>
      <c r="E13" s="119">
        <v>193</v>
      </c>
      <c r="F13" s="82">
        <v>153</v>
      </c>
      <c r="G13" s="83">
        <v>167</v>
      </c>
      <c r="H13" s="21"/>
      <c r="I13" s="22">
        <f t="shared" si="2"/>
        <v>738</v>
      </c>
      <c r="J13" s="23">
        <f t="shared" si="3"/>
        <v>738</v>
      </c>
      <c r="K13" s="24">
        <f t="shared" si="4"/>
        <v>184.5</v>
      </c>
      <c r="L13" s="61">
        <v>5</v>
      </c>
      <c r="M13" s="78">
        <f t="shared" si="0"/>
        <v>225</v>
      </c>
      <c r="N13" s="18">
        <f t="shared" si="1"/>
        <v>225</v>
      </c>
      <c r="O13" s="14"/>
    </row>
    <row r="14" spans="1:14" ht="15" customHeight="1">
      <c r="A14" s="51">
        <v>23</v>
      </c>
      <c r="B14" s="79" t="s">
        <v>67</v>
      </c>
      <c r="C14" s="57"/>
      <c r="D14" s="117">
        <v>180</v>
      </c>
      <c r="E14" s="108">
        <v>199</v>
      </c>
      <c r="F14" s="80">
        <v>156</v>
      </c>
      <c r="G14" s="81">
        <v>201</v>
      </c>
      <c r="H14" s="21"/>
      <c r="I14" s="22">
        <f t="shared" si="2"/>
        <v>736</v>
      </c>
      <c r="J14" s="23">
        <f t="shared" si="3"/>
        <v>736</v>
      </c>
      <c r="K14" s="24">
        <f t="shared" si="4"/>
        <v>184</v>
      </c>
      <c r="L14" s="61">
        <v>6</v>
      </c>
      <c r="M14" s="78">
        <f t="shared" si="0"/>
        <v>180</v>
      </c>
      <c r="N14" s="18">
        <f t="shared" si="1"/>
        <v>180</v>
      </c>
    </row>
    <row r="29" ht="20.25">
      <c r="C29" s="84"/>
    </row>
  </sheetData>
  <sheetProtection selectLockedCells="1" selectUnlockedCells="1"/>
  <mergeCells count="8">
    <mergeCell ref="I7:I8"/>
    <mergeCell ref="J7:J8"/>
    <mergeCell ref="K7:K8"/>
    <mergeCell ref="L7:L8"/>
    <mergeCell ref="A7:A8"/>
    <mergeCell ref="B7:B8"/>
    <mergeCell ref="C7:C8"/>
    <mergeCell ref="D7:H7"/>
  </mergeCells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drawing r:id="rId3"/>
  <legacyDrawing r:id="rId2"/>
  <oleObjects>
    <oleObject progId="Рисунок Microsoft Word" shapeId="5654120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J62"/>
  <sheetViews>
    <sheetView zoomScale="61" zoomScaleNormal="61" workbookViewId="0" topLeftCell="A1">
      <selection activeCell="P63" sqref="P63"/>
    </sheetView>
  </sheetViews>
  <sheetFormatPr defaultColWidth="11.57421875" defaultRowHeight="12.75"/>
  <sheetData>
    <row r="1" ht="17.25">
      <c r="B1" s="85" t="s">
        <v>18</v>
      </c>
    </row>
    <row r="3" ht="17.25">
      <c r="B3" s="85" t="s">
        <v>19</v>
      </c>
    </row>
    <row r="5" spans="1:10" ht="12.75">
      <c r="A5" s="86" t="s">
        <v>5</v>
      </c>
      <c r="B5" s="86">
        <v>1</v>
      </c>
      <c r="C5" s="87">
        <v>2</v>
      </c>
      <c r="D5" s="86">
        <v>3</v>
      </c>
      <c r="E5" s="87">
        <v>4</v>
      </c>
      <c r="F5" s="86">
        <v>5</v>
      </c>
      <c r="G5" s="86">
        <v>6</v>
      </c>
      <c r="H5" s="86" t="s">
        <v>20</v>
      </c>
      <c r="I5" s="86" t="s">
        <v>11</v>
      </c>
      <c r="J5" s="88" t="s">
        <v>12</v>
      </c>
    </row>
    <row r="6" spans="1:10" ht="12.75">
      <c r="A6" s="89"/>
      <c r="B6" s="89"/>
      <c r="C6" s="90"/>
      <c r="D6" s="89"/>
      <c r="E6" s="90"/>
      <c r="F6" s="89"/>
      <c r="G6" s="89"/>
      <c r="H6" s="89"/>
      <c r="I6" s="89"/>
      <c r="J6" s="89"/>
    </row>
    <row r="7" spans="1:10" ht="12.75">
      <c r="A7" s="86"/>
      <c r="B7" s="86"/>
      <c r="C7" s="87"/>
      <c r="D7" s="86"/>
      <c r="E7" s="87"/>
      <c r="F7" s="86"/>
      <c r="G7" s="86"/>
      <c r="H7" s="86"/>
      <c r="I7" s="86"/>
      <c r="J7" s="86"/>
    </row>
    <row r="8" spans="1:10" ht="12.75">
      <c r="A8" s="91"/>
      <c r="B8" s="91"/>
      <c r="C8" s="92"/>
      <c r="D8" s="91"/>
      <c r="E8" s="92"/>
      <c r="F8" s="91"/>
      <c r="G8" s="91"/>
      <c r="H8" s="91"/>
      <c r="I8" s="91"/>
      <c r="J8" s="91"/>
    </row>
    <row r="9" spans="1:10" ht="12.75">
      <c r="A9" s="89"/>
      <c r="B9" s="89"/>
      <c r="C9" s="90"/>
      <c r="D9" s="89"/>
      <c r="E9" s="90"/>
      <c r="F9" s="89"/>
      <c r="G9" s="89"/>
      <c r="H9" s="89"/>
      <c r="I9" s="89"/>
      <c r="J9" s="89"/>
    </row>
    <row r="10" spans="1:10" ht="12.75">
      <c r="A10" s="91" t="s">
        <v>21</v>
      </c>
      <c r="B10" s="91"/>
      <c r="C10" s="92"/>
      <c r="D10" s="91"/>
      <c r="E10" s="92"/>
      <c r="F10" s="91"/>
      <c r="G10" s="91"/>
      <c r="H10" s="91"/>
      <c r="I10" s="91"/>
      <c r="J10" s="91"/>
    </row>
    <row r="13" spans="1:7" ht="12.75">
      <c r="A13" s="86"/>
      <c r="B13" s="93">
        <v>7</v>
      </c>
      <c r="C13" s="86">
        <v>8</v>
      </c>
      <c r="D13" s="90"/>
      <c r="E13" s="86"/>
      <c r="F13" s="87">
        <v>9</v>
      </c>
      <c r="G13" s="86">
        <v>10</v>
      </c>
    </row>
    <row r="14" spans="1:7" ht="12.75">
      <c r="A14" s="89"/>
      <c r="B14" s="94"/>
      <c r="C14" s="89"/>
      <c r="D14" s="90"/>
      <c r="E14" s="89"/>
      <c r="F14" s="90"/>
      <c r="G14" s="89"/>
    </row>
    <row r="15" spans="1:7" ht="12.75">
      <c r="A15" s="86"/>
      <c r="B15" s="93"/>
      <c r="C15" s="86"/>
      <c r="D15" s="90"/>
      <c r="E15" s="86"/>
      <c r="F15" s="87"/>
      <c r="G15" s="86"/>
    </row>
    <row r="16" spans="1:7" ht="12.75">
      <c r="A16" s="91"/>
      <c r="B16" s="95"/>
      <c r="C16" s="91"/>
      <c r="D16" s="90"/>
      <c r="E16" s="91"/>
      <c r="F16" s="92"/>
      <c r="G16" s="91"/>
    </row>
    <row r="17" spans="1:7" ht="12.75">
      <c r="A17" s="89"/>
      <c r="B17" s="94"/>
      <c r="C17" s="89"/>
      <c r="D17" s="90"/>
      <c r="E17" s="89"/>
      <c r="F17" s="90"/>
      <c r="G17" s="89"/>
    </row>
    <row r="18" spans="1:7" ht="12.75">
      <c r="A18" s="91" t="s">
        <v>21</v>
      </c>
      <c r="B18" s="95"/>
      <c r="C18" s="91"/>
      <c r="D18" s="90"/>
      <c r="E18" s="91" t="s">
        <v>21</v>
      </c>
      <c r="F18" s="92"/>
      <c r="G18" s="91"/>
    </row>
    <row r="21" spans="1:7" ht="12.75">
      <c r="A21" s="86"/>
      <c r="B21" s="93">
        <v>11</v>
      </c>
      <c r="C21" s="86">
        <v>12</v>
      </c>
      <c r="E21" s="86"/>
      <c r="F21" s="86">
        <v>13</v>
      </c>
      <c r="G21" s="96">
        <v>14</v>
      </c>
    </row>
    <row r="22" spans="1:7" ht="12.75">
      <c r="A22" s="89"/>
      <c r="B22" s="94"/>
      <c r="C22" s="89"/>
      <c r="E22" s="89"/>
      <c r="F22" s="89"/>
      <c r="G22" s="97"/>
    </row>
    <row r="23" spans="1:7" ht="12.75">
      <c r="A23" s="86"/>
      <c r="B23" s="93"/>
      <c r="C23" s="86"/>
      <c r="E23" s="86"/>
      <c r="F23" s="86"/>
      <c r="G23" s="96"/>
    </row>
    <row r="24" spans="1:7" ht="12.75">
      <c r="A24" s="91"/>
      <c r="B24" s="95"/>
      <c r="C24" s="91"/>
      <c r="E24" s="91"/>
      <c r="F24" s="91"/>
      <c r="G24" s="98"/>
    </row>
    <row r="25" spans="1:7" ht="12.75">
      <c r="A25" s="89"/>
      <c r="B25" s="94"/>
      <c r="C25" s="89"/>
      <c r="E25" s="89"/>
      <c r="F25" s="89"/>
      <c r="G25" s="97"/>
    </row>
    <row r="26" spans="1:7" ht="12.75">
      <c r="A26" s="91" t="s">
        <v>21</v>
      </c>
      <c r="B26" s="95"/>
      <c r="C26" s="91"/>
      <c r="E26" s="91" t="s">
        <v>21</v>
      </c>
      <c r="F26" s="91"/>
      <c r="G26" s="98"/>
    </row>
    <row r="37" ht="17.25">
      <c r="B37" s="85" t="s">
        <v>22</v>
      </c>
    </row>
    <row r="39" ht="17.25">
      <c r="B39" s="85" t="s">
        <v>19</v>
      </c>
    </row>
    <row r="41" spans="1:10" ht="12.75">
      <c r="A41" s="86" t="s">
        <v>5</v>
      </c>
      <c r="B41" s="86">
        <v>1</v>
      </c>
      <c r="C41" s="87">
        <v>2</v>
      </c>
      <c r="D41" s="86">
        <v>3</v>
      </c>
      <c r="E41" s="87">
        <v>4</v>
      </c>
      <c r="F41" s="86">
        <v>5</v>
      </c>
      <c r="G41" s="86">
        <v>6</v>
      </c>
      <c r="H41" s="86" t="s">
        <v>20</v>
      </c>
      <c r="I41" s="86" t="s">
        <v>11</v>
      </c>
      <c r="J41" s="88" t="s">
        <v>12</v>
      </c>
    </row>
    <row r="42" spans="1:10" ht="12.75">
      <c r="A42" s="89"/>
      <c r="B42" s="89"/>
      <c r="C42" s="90"/>
      <c r="D42" s="89"/>
      <c r="E42" s="90"/>
      <c r="F42" s="89"/>
      <c r="G42" s="89"/>
      <c r="H42" s="89"/>
      <c r="I42" s="89"/>
      <c r="J42" s="89"/>
    </row>
    <row r="43" spans="1:10" ht="12.75">
      <c r="A43" s="86"/>
      <c r="B43" s="86"/>
      <c r="C43" s="87"/>
      <c r="D43" s="86"/>
      <c r="E43" s="87"/>
      <c r="F43" s="86"/>
      <c r="G43" s="86"/>
      <c r="H43" s="86"/>
      <c r="I43" s="86"/>
      <c r="J43" s="86"/>
    </row>
    <row r="44" spans="1:10" ht="12.75">
      <c r="A44" s="91"/>
      <c r="B44" s="91"/>
      <c r="C44" s="92"/>
      <c r="D44" s="91"/>
      <c r="E44" s="92"/>
      <c r="F44" s="91"/>
      <c r="G44" s="91"/>
      <c r="H44" s="91"/>
      <c r="I44" s="91"/>
      <c r="J44" s="91"/>
    </row>
    <row r="45" spans="1:10" ht="12.75">
      <c r="A45" s="89"/>
      <c r="B45" s="89"/>
      <c r="C45" s="90"/>
      <c r="D45" s="89"/>
      <c r="E45" s="90"/>
      <c r="F45" s="89"/>
      <c r="G45" s="89"/>
      <c r="H45" s="89"/>
      <c r="I45" s="89"/>
      <c r="J45" s="89"/>
    </row>
    <row r="46" spans="1:10" ht="12.75">
      <c r="A46" s="91" t="s">
        <v>21</v>
      </c>
      <c r="B46" s="91"/>
      <c r="C46" s="92"/>
      <c r="D46" s="91"/>
      <c r="E46" s="92"/>
      <c r="F46" s="91"/>
      <c r="G46" s="91"/>
      <c r="H46" s="91"/>
      <c r="I46" s="91"/>
      <c r="J46" s="91"/>
    </row>
    <row r="49" spans="1:7" ht="12.75">
      <c r="A49" s="86"/>
      <c r="B49" s="93">
        <v>7</v>
      </c>
      <c r="C49" s="86">
        <v>8</v>
      </c>
      <c r="D49" s="90"/>
      <c r="E49" s="86"/>
      <c r="F49" s="87">
        <v>9</v>
      </c>
      <c r="G49" s="86">
        <v>10</v>
      </c>
    </row>
    <row r="50" spans="1:7" ht="12.75">
      <c r="A50" s="89"/>
      <c r="B50" s="94"/>
      <c r="C50" s="89"/>
      <c r="D50" s="90"/>
      <c r="E50" s="89"/>
      <c r="F50" s="90"/>
      <c r="G50" s="89"/>
    </row>
    <row r="51" spans="1:7" ht="12.75">
      <c r="A51" s="86"/>
      <c r="B51" s="93"/>
      <c r="C51" s="86"/>
      <c r="D51" s="90"/>
      <c r="E51" s="86"/>
      <c r="F51" s="87"/>
      <c r="G51" s="86"/>
    </row>
    <row r="52" spans="1:7" ht="12.75">
      <c r="A52" s="91"/>
      <c r="B52" s="95"/>
      <c r="C52" s="91"/>
      <c r="D52" s="90"/>
      <c r="E52" s="91"/>
      <c r="F52" s="92"/>
      <c r="G52" s="91"/>
    </row>
    <row r="53" spans="1:7" ht="12.75">
      <c r="A53" s="89"/>
      <c r="B53" s="94"/>
      <c r="C53" s="89"/>
      <c r="D53" s="90"/>
      <c r="E53" s="89"/>
      <c r="F53" s="90"/>
      <c r="G53" s="89"/>
    </row>
    <row r="54" spans="1:7" ht="12.75">
      <c r="A54" s="91" t="s">
        <v>21</v>
      </c>
      <c r="B54" s="95"/>
      <c r="C54" s="91"/>
      <c r="D54" s="90"/>
      <c r="E54" s="91" t="s">
        <v>21</v>
      </c>
      <c r="F54" s="92"/>
      <c r="G54" s="91"/>
    </row>
    <row r="57" spans="1:7" ht="12.75">
      <c r="A57" s="86"/>
      <c r="B57" s="93">
        <v>11</v>
      </c>
      <c r="C57" s="86">
        <v>12</v>
      </c>
      <c r="E57" s="86"/>
      <c r="F57" s="86">
        <v>13</v>
      </c>
      <c r="G57" s="96">
        <v>14</v>
      </c>
    </row>
    <row r="58" spans="1:7" ht="12.75">
      <c r="A58" s="89"/>
      <c r="B58" s="94"/>
      <c r="C58" s="89"/>
      <c r="E58" s="89"/>
      <c r="F58" s="89"/>
      <c r="G58" s="97"/>
    </row>
    <row r="59" spans="1:7" ht="12.75">
      <c r="A59" s="86"/>
      <c r="B59" s="93"/>
      <c r="C59" s="86"/>
      <c r="E59" s="86"/>
      <c r="F59" s="86"/>
      <c r="G59" s="96"/>
    </row>
    <row r="60" spans="1:7" ht="12.75">
      <c r="A60" s="91"/>
      <c r="B60" s="95"/>
      <c r="C60" s="91"/>
      <c r="E60" s="91"/>
      <c r="F60" s="91"/>
      <c r="G60" s="98"/>
    </row>
    <row r="61" spans="1:7" ht="12.75">
      <c r="A61" s="89"/>
      <c r="B61" s="94"/>
      <c r="C61" s="89"/>
      <c r="E61" s="89"/>
      <c r="F61" s="89"/>
      <c r="G61" s="97"/>
    </row>
    <row r="62" spans="1:7" ht="12.75">
      <c r="A62" s="91" t="s">
        <v>21</v>
      </c>
      <c r="B62" s="95"/>
      <c r="C62" s="91"/>
      <c r="E62" s="91" t="s">
        <v>21</v>
      </c>
      <c r="F62" s="91"/>
      <c r="G62" s="98"/>
    </row>
  </sheetData>
  <sheetProtection selectLockedCells="1" selectUnlockedCells="1"/>
  <printOptions/>
  <pageMargins left="0.3597222222222222" right="0.14583333333333334" top="0.7875" bottom="0.78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6"/>
  <sheetViews>
    <sheetView zoomScale="61" zoomScaleNormal="61" workbookViewId="0" topLeftCell="A1">
      <selection activeCell="G3" sqref="G3:G18"/>
    </sheetView>
  </sheetViews>
  <sheetFormatPr defaultColWidth="9.140625" defaultRowHeight="12.75"/>
  <cols>
    <col min="1" max="1" width="5.28125" style="0" customWidth="1"/>
    <col min="2" max="2" width="33.57421875" style="0" customWidth="1"/>
    <col min="3" max="4" width="19.28125" style="0" customWidth="1"/>
    <col min="7" max="7" width="29.57421875" style="0" customWidth="1"/>
    <col min="8" max="9" width="19.421875" style="0" customWidth="1"/>
    <col min="10" max="10" width="11.8515625" style="0" customWidth="1"/>
    <col min="12" max="12" width="9.421875" style="0" customWidth="1"/>
    <col min="13" max="16" width="7.140625" style="0" customWidth="1"/>
    <col min="17" max="17" width="7.00390625" style="0" customWidth="1"/>
    <col min="18" max="18" width="6.7109375" style="0" customWidth="1"/>
    <col min="19" max="19" width="7.57421875" style="0" customWidth="1"/>
  </cols>
  <sheetData>
    <row r="1" spans="2:14" ht="22.5" customHeight="1">
      <c r="B1" s="77"/>
      <c r="C1" s="77"/>
      <c r="D1" s="77"/>
      <c r="E1" s="77"/>
      <c r="G1" s="77"/>
      <c r="H1" s="77"/>
      <c r="I1" s="77"/>
      <c r="J1" s="1"/>
      <c r="K1" s="1"/>
      <c r="L1" s="3"/>
      <c r="M1" s="4"/>
      <c r="N1" s="4"/>
    </row>
    <row r="2" spans="1:14" ht="22.5" customHeight="1">
      <c r="A2" s="99" t="s">
        <v>5</v>
      </c>
      <c r="B2" s="99" t="s">
        <v>23</v>
      </c>
      <c r="C2" s="99"/>
      <c r="D2" s="99"/>
      <c r="E2" s="100"/>
      <c r="F2" s="99" t="s">
        <v>5</v>
      </c>
      <c r="G2" s="99" t="s">
        <v>23</v>
      </c>
      <c r="H2" s="99"/>
      <c r="I2" s="101"/>
      <c r="L2" s="3"/>
      <c r="M2" s="4"/>
      <c r="N2" s="4"/>
    </row>
    <row r="3" spans="1:13" ht="22.5" customHeight="1">
      <c r="A3" s="99">
        <v>1</v>
      </c>
      <c r="B3" s="102" t="s">
        <v>24</v>
      </c>
      <c r="C3" s="102" t="s">
        <v>25</v>
      </c>
      <c r="D3" s="103"/>
      <c r="E3" s="77"/>
      <c r="F3" s="99">
        <v>1</v>
      </c>
      <c r="G3" s="104" t="s">
        <v>26</v>
      </c>
      <c r="H3" s="104" t="s">
        <v>27</v>
      </c>
      <c r="I3" s="99"/>
      <c r="M3" s="2"/>
    </row>
    <row r="4" spans="1:9" ht="22.5" customHeight="1">
      <c r="A4" s="99">
        <v>2</v>
      </c>
      <c r="B4" s="102" t="s">
        <v>28</v>
      </c>
      <c r="C4" s="104" t="s">
        <v>25</v>
      </c>
      <c r="D4" s="103"/>
      <c r="E4" s="77"/>
      <c r="F4" s="99">
        <v>2</v>
      </c>
      <c r="G4" s="104" t="s">
        <v>29</v>
      </c>
      <c r="H4" s="104" t="s">
        <v>30</v>
      </c>
      <c r="I4" s="99"/>
    </row>
    <row r="5" spans="1:20" ht="22.5" customHeight="1">
      <c r="A5" s="99">
        <v>3</v>
      </c>
      <c r="B5" s="102" t="s">
        <v>31</v>
      </c>
      <c r="C5" s="104" t="s">
        <v>25</v>
      </c>
      <c r="D5" s="103"/>
      <c r="E5" s="77"/>
      <c r="F5" s="99">
        <v>3</v>
      </c>
      <c r="G5" s="104" t="s">
        <v>32</v>
      </c>
      <c r="H5" s="104" t="s">
        <v>33</v>
      </c>
      <c r="I5" s="99"/>
      <c r="S5" s="8"/>
      <c r="T5" s="8"/>
    </row>
    <row r="6" spans="1:20" ht="22.5" customHeight="1">
      <c r="A6" s="99">
        <v>4</v>
      </c>
      <c r="B6" s="102" t="s">
        <v>34</v>
      </c>
      <c r="C6" s="104" t="s">
        <v>25</v>
      </c>
      <c r="D6" s="103"/>
      <c r="E6" s="77"/>
      <c r="F6" s="99">
        <v>4</v>
      </c>
      <c r="G6" s="104" t="s">
        <v>35</v>
      </c>
      <c r="H6" s="104" t="s">
        <v>36</v>
      </c>
      <c r="I6" s="99"/>
      <c r="J6" s="50"/>
      <c r="S6" s="8"/>
      <c r="T6" s="8"/>
    </row>
    <row r="7" spans="1:9" ht="22.5" customHeight="1">
      <c r="A7" s="99">
        <v>5</v>
      </c>
      <c r="B7" s="102" t="s">
        <v>37</v>
      </c>
      <c r="C7" s="102" t="s">
        <v>33</v>
      </c>
      <c r="D7" s="103"/>
      <c r="E7" s="77"/>
      <c r="F7" s="99">
        <v>5</v>
      </c>
      <c r="G7" s="104"/>
      <c r="H7" s="104" t="s">
        <v>25</v>
      </c>
      <c r="I7" s="99"/>
    </row>
    <row r="8" spans="1:9" ht="22.5" customHeight="1">
      <c r="A8" s="99">
        <v>6</v>
      </c>
      <c r="B8" s="102" t="s">
        <v>39</v>
      </c>
      <c r="C8" s="104" t="s">
        <v>25</v>
      </c>
      <c r="D8" s="103"/>
      <c r="E8" s="77"/>
      <c r="F8" s="99">
        <v>6</v>
      </c>
      <c r="G8" s="104" t="s">
        <v>40</v>
      </c>
      <c r="H8" s="104" t="s">
        <v>36</v>
      </c>
      <c r="I8" s="99"/>
    </row>
    <row r="9" spans="1:9" ht="22.5" customHeight="1">
      <c r="A9" s="99">
        <v>7</v>
      </c>
      <c r="B9" s="102" t="s">
        <v>41</v>
      </c>
      <c r="C9" s="104" t="s">
        <v>25</v>
      </c>
      <c r="D9" s="103"/>
      <c r="E9" s="77"/>
      <c r="F9" s="99">
        <v>7</v>
      </c>
      <c r="G9" s="104" t="s">
        <v>42</v>
      </c>
      <c r="H9" s="104" t="s">
        <v>25</v>
      </c>
      <c r="I9" s="99"/>
    </row>
    <row r="10" spans="1:9" ht="22.5" customHeight="1">
      <c r="A10" s="99">
        <v>8</v>
      </c>
      <c r="B10" s="102" t="s">
        <v>43</v>
      </c>
      <c r="C10" s="104" t="s">
        <v>25</v>
      </c>
      <c r="D10" s="103"/>
      <c r="E10" s="77"/>
      <c r="F10" s="99">
        <v>8</v>
      </c>
      <c r="G10" s="104" t="s">
        <v>44</v>
      </c>
      <c r="H10" s="104" t="s">
        <v>25</v>
      </c>
      <c r="I10" s="99"/>
    </row>
    <row r="11" spans="1:9" ht="22.5" customHeight="1">
      <c r="A11" s="99">
        <v>9</v>
      </c>
      <c r="B11" s="102" t="s">
        <v>45</v>
      </c>
      <c r="C11" s="104" t="s">
        <v>25</v>
      </c>
      <c r="D11" s="103"/>
      <c r="E11" s="77"/>
      <c r="F11" s="99">
        <v>9</v>
      </c>
      <c r="G11" s="104" t="s">
        <v>46</v>
      </c>
      <c r="H11" s="104" t="s">
        <v>47</v>
      </c>
      <c r="I11" s="99"/>
    </row>
    <row r="12" spans="1:9" ht="22.5" customHeight="1">
      <c r="A12" s="99">
        <v>10</v>
      </c>
      <c r="B12" s="102" t="s">
        <v>48</v>
      </c>
      <c r="C12" s="104" t="s">
        <v>25</v>
      </c>
      <c r="D12" s="103"/>
      <c r="E12" s="77"/>
      <c r="F12" s="99">
        <v>10</v>
      </c>
      <c r="G12" s="104" t="s">
        <v>49</v>
      </c>
      <c r="H12" s="104" t="s">
        <v>27</v>
      </c>
      <c r="I12" s="99"/>
    </row>
    <row r="13" spans="1:9" ht="22.5" customHeight="1">
      <c r="A13" s="99">
        <v>11</v>
      </c>
      <c r="B13" s="102" t="s">
        <v>50</v>
      </c>
      <c r="C13" s="104" t="s">
        <v>25</v>
      </c>
      <c r="D13" s="103"/>
      <c r="E13" s="77"/>
      <c r="F13" s="99">
        <v>11</v>
      </c>
      <c r="G13" s="104" t="s">
        <v>51</v>
      </c>
      <c r="H13" s="104" t="s">
        <v>25</v>
      </c>
      <c r="I13" s="99"/>
    </row>
    <row r="14" spans="1:9" ht="22.5" customHeight="1">
      <c r="A14" s="99">
        <v>12</v>
      </c>
      <c r="B14" s="102" t="s">
        <v>52</v>
      </c>
      <c r="C14" s="104" t="s">
        <v>25</v>
      </c>
      <c r="D14" s="103"/>
      <c r="E14" s="77"/>
      <c r="F14" s="99">
        <v>12</v>
      </c>
      <c r="G14" s="104" t="s">
        <v>53</v>
      </c>
      <c r="H14" s="104" t="s">
        <v>25</v>
      </c>
      <c r="I14" s="99"/>
    </row>
    <row r="15" spans="1:9" ht="22.5" customHeight="1">
      <c r="A15" s="99">
        <v>13</v>
      </c>
      <c r="B15" s="102" t="s">
        <v>54</v>
      </c>
      <c r="C15" s="104" t="s">
        <v>25</v>
      </c>
      <c r="D15" s="103"/>
      <c r="E15" s="77"/>
      <c r="F15" s="99">
        <v>13</v>
      </c>
      <c r="G15" s="104" t="s">
        <v>55</v>
      </c>
      <c r="H15" s="104" t="s">
        <v>25</v>
      </c>
      <c r="I15" s="99"/>
    </row>
    <row r="16" spans="1:9" ht="22.5" customHeight="1">
      <c r="A16" s="99">
        <v>14</v>
      </c>
      <c r="B16" s="102" t="s">
        <v>56</v>
      </c>
      <c r="C16" s="104" t="s">
        <v>25</v>
      </c>
      <c r="D16" s="103"/>
      <c r="E16" s="77"/>
      <c r="F16" s="99">
        <v>14</v>
      </c>
      <c r="G16" s="104" t="s">
        <v>57</v>
      </c>
      <c r="H16" s="104" t="s">
        <v>36</v>
      </c>
      <c r="I16" s="99"/>
    </row>
    <row r="17" spans="1:9" ht="22.5" customHeight="1">
      <c r="A17" s="99">
        <v>15</v>
      </c>
      <c r="B17" s="102" t="s">
        <v>58</v>
      </c>
      <c r="C17" s="104" t="s">
        <v>25</v>
      </c>
      <c r="D17" s="103"/>
      <c r="E17" s="77"/>
      <c r="F17" s="99">
        <v>15</v>
      </c>
      <c r="G17" s="104" t="s">
        <v>59</v>
      </c>
      <c r="H17" s="104" t="s">
        <v>25</v>
      </c>
      <c r="I17" s="99"/>
    </row>
    <row r="18" spans="1:9" ht="22.5" customHeight="1">
      <c r="A18" s="99">
        <v>16</v>
      </c>
      <c r="B18" s="102" t="s">
        <v>60</v>
      </c>
      <c r="C18" s="102" t="s">
        <v>47</v>
      </c>
      <c r="D18" s="103"/>
      <c r="E18" s="77"/>
      <c r="F18" s="99">
        <v>16</v>
      </c>
      <c r="G18" s="104" t="s">
        <v>61</v>
      </c>
      <c r="H18" s="104" t="s">
        <v>33</v>
      </c>
      <c r="I18" s="99"/>
    </row>
    <row r="19" spans="1:9" ht="22.5" customHeight="1">
      <c r="A19" s="99">
        <v>17</v>
      </c>
      <c r="B19" s="102" t="s">
        <v>62</v>
      </c>
      <c r="C19" s="104" t="s">
        <v>25</v>
      </c>
      <c r="D19" s="103"/>
      <c r="E19" s="77"/>
      <c r="F19" s="99">
        <v>17</v>
      </c>
      <c r="G19" s="105"/>
      <c r="H19" s="19"/>
      <c r="I19" s="99"/>
    </row>
    <row r="20" spans="1:9" ht="22.5" customHeight="1">
      <c r="A20" s="99">
        <v>18</v>
      </c>
      <c r="B20" s="102" t="s">
        <v>63</v>
      </c>
      <c r="C20" s="104" t="s">
        <v>25</v>
      </c>
      <c r="D20" s="103"/>
      <c r="E20" s="77"/>
      <c r="F20" s="99">
        <v>18</v>
      </c>
      <c r="G20" s="19"/>
      <c r="H20" s="19"/>
      <c r="I20" s="99"/>
    </row>
    <row r="21" spans="1:9" ht="22.5" customHeight="1">
      <c r="A21" s="99">
        <v>19</v>
      </c>
      <c r="B21" s="102" t="s">
        <v>64</v>
      </c>
      <c r="C21" s="104" t="s">
        <v>25</v>
      </c>
      <c r="D21" s="103"/>
      <c r="E21" s="77"/>
      <c r="F21" s="99">
        <v>19</v>
      </c>
      <c r="G21" s="37"/>
      <c r="H21" s="37"/>
      <c r="I21" s="99"/>
    </row>
    <row r="22" spans="1:9" ht="22.5" customHeight="1">
      <c r="A22" s="99">
        <v>20</v>
      </c>
      <c r="B22" s="102" t="s">
        <v>65</v>
      </c>
      <c r="C22" s="104" t="s">
        <v>25</v>
      </c>
      <c r="D22" s="103"/>
      <c r="E22" s="77"/>
      <c r="F22" s="99">
        <v>20</v>
      </c>
      <c r="G22" s="37"/>
      <c r="H22" s="37"/>
      <c r="I22" s="99"/>
    </row>
    <row r="23" spans="1:9" ht="22.5" customHeight="1">
      <c r="A23" s="99">
        <v>21</v>
      </c>
      <c r="B23" s="106"/>
      <c r="C23" s="107"/>
      <c r="D23" s="103"/>
      <c r="E23" s="77"/>
      <c r="F23" s="99">
        <v>21</v>
      </c>
      <c r="G23" s="105"/>
      <c r="H23" s="19"/>
      <c r="I23" s="99"/>
    </row>
    <row r="24" spans="1:9" ht="22.5" customHeight="1">
      <c r="A24" s="99">
        <v>22</v>
      </c>
      <c r="B24" s="106"/>
      <c r="C24" s="107"/>
      <c r="D24" s="103"/>
      <c r="E24" s="77"/>
      <c r="F24" s="99">
        <v>22</v>
      </c>
      <c r="G24" s="37"/>
      <c r="H24" s="37"/>
      <c r="I24" s="99"/>
    </row>
    <row r="25" spans="1:9" ht="22.5" customHeight="1">
      <c r="A25" s="99">
        <v>23</v>
      </c>
      <c r="B25" s="106"/>
      <c r="C25" s="107"/>
      <c r="D25" s="103"/>
      <c r="E25" s="77"/>
      <c r="F25" s="99">
        <v>23</v>
      </c>
      <c r="G25" s="37"/>
      <c r="H25" s="37"/>
      <c r="I25" s="99"/>
    </row>
    <row r="26" spans="1:9" ht="22.5" customHeight="1">
      <c r="A26" s="99">
        <v>24</v>
      </c>
      <c r="B26" s="106"/>
      <c r="C26" s="107"/>
      <c r="D26" s="103"/>
      <c r="E26" s="77"/>
      <c r="F26" s="99">
        <v>24</v>
      </c>
      <c r="G26" s="105"/>
      <c r="H26" s="19"/>
      <c r="I26" s="99"/>
    </row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</sheetData>
  <sheetProtection selectLockedCells="1" selectUnlockedCells="1"/>
  <printOptions/>
  <pageMargins left="0.21805555555555556" right="0.12222222222222222" top="0.10972222222222222" bottom="0.06875" header="0.5118055555555555" footer="0.5118055555555555"/>
  <pageSetup horizontalDpi="300" verticalDpi="300" orientation="landscape" paperSize="9" scale="8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2023-09-09T16:23:06Z</dcterms:modified>
  <cp:category/>
  <cp:version/>
  <cp:contentType/>
  <cp:contentStatus/>
</cp:coreProperties>
</file>